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activeX/activeX1.xml" ContentType="application/vnd.ms-office.activeX+xml"/>
  <Override PartName="/xl/activeX/activeX1.bin" ContentType="application/vnd.ms-office.activeX"/>
  <Override PartName="/xl/comments4.xml" ContentType="application/vnd.openxmlformats-officedocument.spreadsheetml.comments+xml"/>
  <Override PartName="/xl/drawings/drawing6.xml" ContentType="application/vnd.openxmlformats-officedocument.drawing+xml"/>
  <Override PartName="/xl/drawings/drawing7.xml" ContentType="application/vnd.openxmlformats-officedocument.drawing+xml"/>
  <Override PartName="/xl/comments5.xml" ContentType="application/vnd.openxmlformats-officedocument.spreadsheetml.comments+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DieseArbeitsmappe"/>
  <mc:AlternateContent xmlns:mc="http://schemas.openxmlformats.org/markup-compatibility/2006">
    <mc:Choice Requires="x15">
      <x15ac:absPath xmlns:x15ac="http://schemas.microsoft.com/office/spreadsheetml/2010/11/ac" url="O:\Marktunterstuetzung\Laub\Homepage\"/>
    </mc:Choice>
  </mc:AlternateContent>
  <xr:revisionPtr revIDLastSave="0" documentId="13_ncr:1_{3729701D-51CD-4F25-A77C-C0C38F62159E}" xr6:coauthVersionLast="47" xr6:coauthVersionMax="47" xr10:uidLastSave="{00000000-0000-0000-0000-000000000000}"/>
  <bookViews>
    <workbookView xWindow="-120" yWindow="480" windowWidth="23280" windowHeight="11880" tabRatio="583" xr2:uid="{00000000-000D-0000-FFFF-FFFF00000000}"/>
  </bookViews>
  <sheets>
    <sheet name="Einleitung" sheetId="13" r:id="rId1"/>
    <sheet name="Bankenspiegel" sheetId="10" r:id="rId2"/>
    <sheet name="Plan GuV Vorjahr" sheetId="8" r:id="rId3"/>
    <sheet name="Plan GuV akt. Jahr" sheetId="7" r:id="rId4"/>
    <sheet name="Gesamtauswertung" sheetId="1" r:id="rId5"/>
    <sheet name="Liquiditätsplan" sheetId="9" r:id="rId6"/>
    <sheet name="Bilanz" sheetId="2" r:id="rId7"/>
    <sheet name="Eläuterungen Bilanz" sheetId="4" r:id="rId8"/>
    <sheet name="Erläuterungen GuV" sheetId="6" r:id="rId9"/>
    <sheet name="Tabelle1" sheetId="14" r:id="rId10"/>
  </sheets>
  <definedNames>
    <definedName name="AuswertMonat">Gesamtauswertung!$H$1</definedName>
    <definedName name="_xlnm.Print_Area" localSheetId="8">'Erläuterungen GuV'!$A$1:$B$12</definedName>
    <definedName name="_xlnm.Print_Area" localSheetId="4">Gesamtauswertung!$A$1:$L$61</definedName>
    <definedName name="_xlnm.Print_Area" localSheetId="3">'Plan GuV akt. Jahr'!$A$1:$BT$61</definedName>
    <definedName name="_xlnm.Print_Area" localSheetId="2">'Plan GuV Vorjahr'!$A$1:$BT$61</definedName>
    <definedName name="_xlnm.Print_Titles" localSheetId="3">'Plan GuV akt. Jahr'!$A:$A</definedName>
    <definedName name="_xlnm.Print_Titles" localSheetId="2">'Plan GuV Vorjahr'!$A:$A</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6" i="10" l="1"/>
  <c r="K6" i="10"/>
  <c r="K7" i="10"/>
  <c r="L7" i="10"/>
  <c r="K8" i="10"/>
  <c r="L8" i="10"/>
  <c r="N8" i="10"/>
  <c r="M8" i="10"/>
  <c r="K9" i="10"/>
  <c r="N9" i="10" s="1"/>
  <c r="M9" i="10" s="1"/>
  <c r="L9" i="10"/>
  <c r="K10" i="10"/>
  <c r="N10" i="10"/>
  <c r="M10" i="10"/>
  <c r="L10" i="10"/>
  <c r="K11" i="10"/>
  <c r="L11" i="10"/>
  <c r="N11" i="10"/>
  <c r="M11" i="10"/>
  <c r="K12" i="10"/>
  <c r="N12" i="10" s="1"/>
  <c r="M12" i="10" s="1"/>
  <c r="L12" i="10"/>
  <c r="K13" i="10"/>
  <c r="L13" i="10"/>
  <c r="K14" i="10"/>
  <c r="N14" i="10" s="1"/>
  <c r="M14" i="10" s="1"/>
  <c r="L14" i="10"/>
  <c r="K15" i="10"/>
  <c r="L15" i="10"/>
  <c r="N15" i="10"/>
  <c r="M15" i="10" s="1"/>
  <c r="K16" i="10"/>
  <c r="L16" i="10"/>
  <c r="N16" i="10" s="1"/>
  <c r="M16" i="10" s="1"/>
  <c r="K17" i="10"/>
  <c r="N17" i="10" s="1"/>
  <c r="M17" i="10" s="1"/>
  <c r="L17" i="10"/>
  <c r="K18" i="10"/>
  <c r="L18" i="10"/>
  <c r="N18" i="10" s="1"/>
  <c r="M18" i="10" s="1"/>
  <c r="K19" i="10"/>
  <c r="L19" i="10"/>
  <c r="N19" i="10" s="1"/>
  <c r="M19" i="10" s="1"/>
  <c r="K20" i="10"/>
  <c r="L20" i="10"/>
  <c r="N20" i="10"/>
  <c r="M20" i="10" s="1"/>
  <c r="K21" i="10"/>
  <c r="L21" i="10"/>
  <c r="N21" i="10"/>
  <c r="M21" i="10"/>
  <c r="I22" i="10"/>
  <c r="E22" i="10"/>
  <c r="D22" i="10"/>
  <c r="B59" i="2"/>
  <c r="C53" i="2"/>
  <c r="C73" i="2" s="1"/>
  <c r="D53" i="2"/>
  <c r="D73" i="2" s="1"/>
  <c r="D83" i="2" s="1"/>
  <c r="B53" i="2"/>
  <c r="B7" i="2"/>
  <c r="B12" i="2"/>
  <c r="B16" i="2"/>
  <c r="C7" i="2"/>
  <c r="C12" i="2"/>
  <c r="D7" i="2"/>
  <c r="D12" i="2"/>
  <c r="D16" i="2"/>
  <c r="C24" i="2"/>
  <c r="C32" i="2"/>
  <c r="C19" i="2"/>
  <c r="C94" i="2" s="1"/>
  <c r="D24" i="2"/>
  <c r="D19" i="2"/>
  <c r="D32" i="2"/>
  <c r="B24" i="2"/>
  <c r="B32" i="2"/>
  <c r="B19" i="2"/>
  <c r="B94" i="2"/>
  <c r="D94" i="2"/>
  <c r="C93" i="2"/>
  <c r="D93" i="2"/>
  <c r="B93" i="2"/>
  <c r="C69" i="2"/>
  <c r="C59" i="2"/>
  <c r="D69" i="2"/>
  <c r="D59" i="2"/>
  <c r="B69" i="2"/>
  <c r="H1" i="1"/>
  <c r="D30" i="1" s="1"/>
  <c r="BO17" i="7"/>
  <c r="AY17" i="7"/>
  <c r="AI17" i="7"/>
  <c r="S17" i="7"/>
  <c r="BO58" i="7"/>
  <c r="BR58" i="7" s="1"/>
  <c r="AY58" i="7"/>
  <c r="AI58" i="7"/>
  <c r="S58" i="7"/>
  <c r="BO54" i="7"/>
  <c r="AY54" i="7"/>
  <c r="AI54" i="7"/>
  <c r="S54" i="7"/>
  <c r="BO53" i="7"/>
  <c r="BR53" i="7" s="1"/>
  <c r="AY53" i="7"/>
  <c r="AI53" i="7"/>
  <c r="AL53" i="7" s="1"/>
  <c r="S53" i="7"/>
  <c r="BO48" i="7"/>
  <c r="BR48" i="7" s="1"/>
  <c r="AY48" i="7"/>
  <c r="AI48" i="7"/>
  <c r="AL48" i="7" s="1"/>
  <c r="S48" i="7"/>
  <c r="BO49" i="7"/>
  <c r="BR49" i="7" s="1"/>
  <c r="AY49" i="7"/>
  <c r="AI49" i="7"/>
  <c r="S49" i="7"/>
  <c r="BO42" i="7"/>
  <c r="AY42" i="7"/>
  <c r="BB42" i="7" s="1"/>
  <c r="AI42" i="7"/>
  <c r="S42" i="7"/>
  <c r="V42" i="7"/>
  <c r="BO38" i="7"/>
  <c r="BR38" i="7"/>
  <c r="AY38" i="7"/>
  <c r="AI38" i="7"/>
  <c r="S38" i="7"/>
  <c r="BO40" i="7"/>
  <c r="AY40" i="7"/>
  <c r="BB40" i="7"/>
  <c r="AI40" i="7"/>
  <c r="S40" i="7"/>
  <c r="BO30" i="7"/>
  <c r="AY30" i="7"/>
  <c r="BB30" i="7" s="1"/>
  <c r="AI30" i="7"/>
  <c r="AL30" i="7" s="1"/>
  <c r="S30" i="7"/>
  <c r="BO32" i="7"/>
  <c r="BR32" i="7"/>
  <c r="AY32" i="7"/>
  <c r="AI32" i="7"/>
  <c r="AL32" i="7" s="1"/>
  <c r="S32" i="7"/>
  <c r="BO34" i="7"/>
  <c r="BR34" i="7" s="1"/>
  <c r="AY34" i="7"/>
  <c r="BB34" i="7"/>
  <c r="AI34" i="7"/>
  <c r="AL34" i="7"/>
  <c r="S34" i="7"/>
  <c r="V34" i="7" s="1"/>
  <c r="BO21" i="7"/>
  <c r="AY21" i="7"/>
  <c r="AI21" i="7"/>
  <c r="AK21" i="7" s="1"/>
  <c r="S21" i="7"/>
  <c r="BO23" i="7"/>
  <c r="BR23" i="7" s="1"/>
  <c r="AY23" i="7"/>
  <c r="BS23" i="7" s="1"/>
  <c r="K23" i="1" s="1"/>
  <c r="AI23" i="7"/>
  <c r="S23" i="7"/>
  <c r="BO24" i="7"/>
  <c r="AY24" i="7"/>
  <c r="AI24" i="7"/>
  <c r="S24" i="7"/>
  <c r="U24" i="7" s="1"/>
  <c r="BO26" i="7"/>
  <c r="AY26" i="7"/>
  <c r="AI26" i="7"/>
  <c r="AL26" i="7" s="1"/>
  <c r="S26" i="7"/>
  <c r="BO28" i="7"/>
  <c r="AY28" i="7"/>
  <c r="BB28" i="7" s="1"/>
  <c r="AI28" i="7"/>
  <c r="AL28" i="7" s="1"/>
  <c r="S28" i="7"/>
  <c r="BO14" i="7"/>
  <c r="AY14" i="7"/>
  <c r="BB14" i="7" s="1"/>
  <c r="AI14" i="7"/>
  <c r="AL14" i="7" s="1"/>
  <c r="S14" i="7"/>
  <c r="V14" i="7" s="1"/>
  <c r="BO16" i="7"/>
  <c r="BR16" i="7" s="1"/>
  <c r="AY16" i="7"/>
  <c r="AI16" i="7"/>
  <c r="S16" i="7"/>
  <c r="BO9" i="7"/>
  <c r="AY9" i="7"/>
  <c r="AI9" i="7"/>
  <c r="S9" i="7"/>
  <c r="BO10" i="7"/>
  <c r="AY10" i="7"/>
  <c r="AI10" i="7"/>
  <c r="S10" i="7"/>
  <c r="U10" i="7" s="1"/>
  <c r="H44" i="7"/>
  <c r="L44" i="7"/>
  <c r="P44" i="7"/>
  <c r="X44" i="7"/>
  <c r="AB44" i="7"/>
  <c r="AF44" i="7"/>
  <c r="AN44" i="7"/>
  <c r="AR44" i="7"/>
  <c r="AV44" i="7"/>
  <c r="BD44" i="7"/>
  <c r="BH44" i="7"/>
  <c r="BL44" i="7"/>
  <c r="BM44" i="7" s="1"/>
  <c r="G44" i="7"/>
  <c r="K44" i="7"/>
  <c r="O44" i="7"/>
  <c r="W44" i="7"/>
  <c r="AA44" i="7"/>
  <c r="AE44" i="7"/>
  <c r="AH44" i="7" s="1"/>
  <c r="AM44" i="7"/>
  <c r="AQ44" i="7"/>
  <c r="AU44" i="7"/>
  <c r="BC44" i="7"/>
  <c r="BF44" i="7"/>
  <c r="BG44" i="7"/>
  <c r="BJ44" i="7" s="1"/>
  <c r="BK44" i="7"/>
  <c r="BO36" i="7"/>
  <c r="AY36" i="7"/>
  <c r="AI36" i="7"/>
  <c r="AL36" i="7"/>
  <c r="S36" i="7"/>
  <c r="G12" i="7"/>
  <c r="G19" i="7" s="1"/>
  <c r="K12" i="7"/>
  <c r="O12" i="7"/>
  <c r="W12" i="7"/>
  <c r="W19" i="7" s="1"/>
  <c r="AA12" i="7"/>
  <c r="AE12" i="7"/>
  <c r="AM12" i="7"/>
  <c r="AM19" i="7" s="1"/>
  <c r="AM46" i="7"/>
  <c r="AQ12" i="7"/>
  <c r="AU12" i="7"/>
  <c r="BC12" i="7"/>
  <c r="BF12" i="7" s="1"/>
  <c r="BG12" i="7"/>
  <c r="BG19" i="7"/>
  <c r="BK12" i="7"/>
  <c r="BK19" i="7" s="1"/>
  <c r="BO8" i="7"/>
  <c r="AY8" i="7"/>
  <c r="AI8" i="7"/>
  <c r="S8" i="7"/>
  <c r="V8" i="7" s="1"/>
  <c r="H12" i="7"/>
  <c r="T12" i="7" s="1"/>
  <c r="L12" i="7"/>
  <c r="P12" i="7"/>
  <c r="P19" i="7"/>
  <c r="X12" i="7"/>
  <c r="AB12" i="7"/>
  <c r="AF12" i="7"/>
  <c r="AF19" i="7" s="1"/>
  <c r="AN12" i="7"/>
  <c r="AR12" i="7"/>
  <c r="AV12" i="7"/>
  <c r="BD12" i="7"/>
  <c r="BD19" i="7" s="1"/>
  <c r="BE19" i="7" s="1"/>
  <c r="BH12" i="7"/>
  <c r="BL12" i="7"/>
  <c r="AN19" i="7"/>
  <c r="BH19" i="7"/>
  <c r="BH46" i="7"/>
  <c r="BH51" i="7" s="1"/>
  <c r="K19" i="7"/>
  <c r="AQ19" i="7"/>
  <c r="AT19" i="7" s="1"/>
  <c r="BC19" i="7"/>
  <c r="BC46" i="7" s="1"/>
  <c r="BF46" i="7" s="1"/>
  <c r="BD46" i="7"/>
  <c r="BD51" i="7" s="1"/>
  <c r="AQ46" i="7"/>
  <c r="H44" i="8"/>
  <c r="I44" i="8" s="1"/>
  <c r="L44" i="8"/>
  <c r="P44" i="8"/>
  <c r="X44" i="8"/>
  <c r="AB44" i="8"/>
  <c r="AF44" i="8"/>
  <c r="AN44" i="8"/>
  <c r="AN46" i="8" s="1"/>
  <c r="AR44" i="8"/>
  <c r="AS44" i="8" s="1"/>
  <c r="AV44" i="8"/>
  <c r="BD44" i="8"/>
  <c r="BH44" i="8"/>
  <c r="BL44" i="8"/>
  <c r="H12" i="8"/>
  <c r="H19" i="8"/>
  <c r="L12" i="8"/>
  <c r="P12" i="8"/>
  <c r="P19" i="8"/>
  <c r="P46" i="8"/>
  <c r="P51" i="8" s="1"/>
  <c r="P56" i="8"/>
  <c r="P61" i="8" s="1"/>
  <c r="X12" i="8"/>
  <c r="AB12" i="8"/>
  <c r="AF12" i="8"/>
  <c r="AF19" i="8"/>
  <c r="AF46" i="8" s="1"/>
  <c r="AN12" i="8"/>
  <c r="AN19" i="8" s="1"/>
  <c r="AR12" i="8"/>
  <c r="AV12" i="8"/>
  <c r="AV19" i="8"/>
  <c r="AV46" i="8"/>
  <c r="BD12" i="8"/>
  <c r="BH12" i="8"/>
  <c r="BH19" i="8" s="1"/>
  <c r="BL12" i="8"/>
  <c r="AR19" i="8"/>
  <c r="BD19" i="8"/>
  <c r="BL19" i="8"/>
  <c r="AF51" i="8"/>
  <c r="AF56" i="8"/>
  <c r="AF61" i="8"/>
  <c r="I1" i="9"/>
  <c r="B19" i="9"/>
  <c r="B20" i="9"/>
  <c r="B21" i="9"/>
  <c r="B22" i="9"/>
  <c r="B23" i="9"/>
  <c r="B24" i="9"/>
  <c r="B25" i="9"/>
  <c r="B26" i="9"/>
  <c r="B27" i="9"/>
  <c r="B29" i="9"/>
  <c r="N32" i="9"/>
  <c r="C19" i="9"/>
  <c r="D19" i="9"/>
  <c r="E19" i="9"/>
  <c r="F19" i="9"/>
  <c r="G19" i="9"/>
  <c r="H19" i="9"/>
  <c r="I19" i="9"/>
  <c r="J19" i="9"/>
  <c r="K19" i="9"/>
  <c r="L19" i="9"/>
  <c r="M19" i="9"/>
  <c r="C21" i="9"/>
  <c r="D21" i="9"/>
  <c r="E21" i="9"/>
  <c r="F21" i="9"/>
  <c r="G21" i="9"/>
  <c r="H21" i="9"/>
  <c r="I21" i="9"/>
  <c r="J21" i="9"/>
  <c r="K21" i="9"/>
  <c r="L21" i="9"/>
  <c r="M21" i="9"/>
  <c r="C22" i="9"/>
  <c r="D22" i="9"/>
  <c r="E22" i="9"/>
  <c r="F22" i="9"/>
  <c r="G22" i="9"/>
  <c r="H22" i="9"/>
  <c r="I22" i="9"/>
  <c r="J22" i="9"/>
  <c r="K22" i="9"/>
  <c r="K37" i="9" s="1"/>
  <c r="L22" i="9"/>
  <c r="M22" i="9"/>
  <c r="C23" i="9"/>
  <c r="D23" i="9"/>
  <c r="E23" i="9"/>
  <c r="F23" i="9"/>
  <c r="F37" i="9" s="1"/>
  <c r="G23" i="9"/>
  <c r="H23" i="9"/>
  <c r="I23" i="9"/>
  <c r="J23" i="9"/>
  <c r="K23" i="9"/>
  <c r="L23" i="9"/>
  <c r="M23" i="9"/>
  <c r="C24" i="9"/>
  <c r="D24" i="9"/>
  <c r="E24" i="9"/>
  <c r="F24" i="9"/>
  <c r="G24" i="9"/>
  <c r="H24" i="9"/>
  <c r="I24" i="9"/>
  <c r="J24" i="9"/>
  <c r="K24" i="9"/>
  <c r="L24" i="9"/>
  <c r="M24" i="9"/>
  <c r="C25" i="9"/>
  <c r="D25" i="9"/>
  <c r="E25" i="9"/>
  <c r="F25" i="9"/>
  <c r="G25" i="9"/>
  <c r="H25" i="9"/>
  <c r="I25" i="9"/>
  <c r="J25" i="9"/>
  <c r="K25" i="9"/>
  <c r="L25" i="9"/>
  <c r="M25" i="9"/>
  <c r="C26" i="9"/>
  <c r="D26" i="9"/>
  <c r="E26" i="9"/>
  <c r="F26" i="9"/>
  <c r="G26" i="9"/>
  <c r="H26" i="9"/>
  <c r="I26" i="9"/>
  <c r="J26" i="9"/>
  <c r="K26" i="9"/>
  <c r="L26" i="9"/>
  <c r="M26" i="9"/>
  <c r="C27" i="9"/>
  <c r="D27" i="9"/>
  <c r="E27" i="9"/>
  <c r="F27" i="9"/>
  <c r="G27" i="9"/>
  <c r="H27" i="9"/>
  <c r="I27" i="9"/>
  <c r="J27" i="9"/>
  <c r="K27" i="9"/>
  <c r="L27" i="9"/>
  <c r="M27" i="9"/>
  <c r="C29" i="9"/>
  <c r="D29" i="9"/>
  <c r="E29" i="9"/>
  <c r="F29" i="9"/>
  <c r="G29" i="9"/>
  <c r="H29" i="9"/>
  <c r="I29" i="9"/>
  <c r="J29" i="9"/>
  <c r="K29" i="9"/>
  <c r="L29" i="9"/>
  <c r="M29" i="9"/>
  <c r="N28" i="9"/>
  <c r="N31" i="9"/>
  <c r="N34" i="9"/>
  <c r="N35" i="9"/>
  <c r="F20" i="9"/>
  <c r="G20" i="9"/>
  <c r="H20" i="9"/>
  <c r="I20" i="9"/>
  <c r="J20" i="9"/>
  <c r="K20" i="9"/>
  <c r="L20" i="9"/>
  <c r="M20" i="9"/>
  <c r="E20" i="9"/>
  <c r="M13" i="9"/>
  <c r="M16" i="9" s="1"/>
  <c r="L13" i="9"/>
  <c r="K13" i="9"/>
  <c r="J13" i="9"/>
  <c r="I13" i="9"/>
  <c r="H13" i="9"/>
  <c r="G13" i="9"/>
  <c r="F13" i="9"/>
  <c r="E13" i="9"/>
  <c r="D13" i="9"/>
  <c r="C13" i="9"/>
  <c r="N13" i="9" s="1"/>
  <c r="B13" i="9"/>
  <c r="C20" i="9"/>
  <c r="D20" i="9"/>
  <c r="M9" i="9"/>
  <c r="L9" i="9"/>
  <c r="K9" i="9"/>
  <c r="K16" i="9" s="1"/>
  <c r="J9" i="9"/>
  <c r="J16" i="9"/>
  <c r="I9" i="9"/>
  <c r="H9" i="9"/>
  <c r="H16" i="9" s="1"/>
  <c r="G9" i="9"/>
  <c r="F9" i="9"/>
  <c r="F16" i="9" s="1"/>
  <c r="E9" i="9"/>
  <c r="D9" i="9"/>
  <c r="D16" i="9" s="1"/>
  <c r="C9" i="9"/>
  <c r="B9" i="9"/>
  <c r="B16" i="9" s="1"/>
  <c r="N7" i="9"/>
  <c r="N53" i="9"/>
  <c r="N54" i="9"/>
  <c r="N47" i="9"/>
  <c r="N46" i="9"/>
  <c r="N51" i="9"/>
  <c r="L16" i="9"/>
  <c r="N58" i="9"/>
  <c r="N10" i="9"/>
  <c r="N12" i="9"/>
  <c r="N11" i="9"/>
  <c r="N14" i="9"/>
  <c r="N44" i="9"/>
  <c r="N52" i="9"/>
  <c r="C4" i="9"/>
  <c r="D4" i="9"/>
  <c r="E4" i="9" s="1"/>
  <c r="F4" i="9" s="1"/>
  <c r="G4" i="9" s="1"/>
  <c r="H4" i="9" s="1"/>
  <c r="I4" i="9"/>
  <c r="J4" i="9" s="1"/>
  <c r="K4" i="9" s="1"/>
  <c r="L4" i="9" s="1"/>
  <c r="M4" i="9" s="1"/>
  <c r="BJ1" i="7"/>
  <c r="AT1" i="7"/>
  <c r="AD1" i="7"/>
  <c r="BP9" i="7"/>
  <c r="AZ9" i="7"/>
  <c r="AJ9" i="7"/>
  <c r="T9" i="7"/>
  <c r="U9" i="7" s="1"/>
  <c r="V9" i="7" s="1"/>
  <c r="BP10" i="7"/>
  <c r="BT10" i="7" s="1"/>
  <c r="AZ10" i="7"/>
  <c r="AJ10" i="7"/>
  <c r="T10" i="7"/>
  <c r="BP14" i="7"/>
  <c r="BQ14" i="7" s="1"/>
  <c r="AZ14" i="7"/>
  <c r="AJ14" i="7"/>
  <c r="T14" i="7"/>
  <c r="BP16" i="7"/>
  <c r="BQ16" i="7" s="1"/>
  <c r="AZ16" i="7"/>
  <c r="AJ16" i="7"/>
  <c r="AK16" i="7" s="1"/>
  <c r="T16" i="7"/>
  <c r="U16" i="7" s="1"/>
  <c r="BP17" i="7"/>
  <c r="AZ17" i="7"/>
  <c r="AJ17" i="7"/>
  <c r="AK17" i="7" s="1"/>
  <c r="T17" i="7"/>
  <c r="BP21" i="7"/>
  <c r="AZ21" i="7"/>
  <c r="BA21" i="7" s="1"/>
  <c r="AJ21" i="7"/>
  <c r="T21" i="7"/>
  <c r="U21" i="7" s="1"/>
  <c r="BP23" i="7"/>
  <c r="AZ23" i="7"/>
  <c r="AJ23" i="7"/>
  <c r="AK23" i="7" s="1"/>
  <c r="T23" i="7"/>
  <c r="U23" i="7"/>
  <c r="BP24" i="7"/>
  <c r="AZ24" i="7"/>
  <c r="AJ24" i="7"/>
  <c r="AK24" i="7" s="1"/>
  <c r="T24" i="7"/>
  <c r="BP26" i="7"/>
  <c r="BQ26" i="7" s="1"/>
  <c r="AZ26" i="7"/>
  <c r="BA26" i="7"/>
  <c r="AJ26" i="7"/>
  <c r="T26" i="7"/>
  <c r="U26" i="7" s="1"/>
  <c r="BP28" i="7"/>
  <c r="AZ28" i="7"/>
  <c r="AJ28" i="7"/>
  <c r="T28" i="7"/>
  <c r="U28" i="7" s="1"/>
  <c r="BP30" i="7"/>
  <c r="AZ30" i="7"/>
  <c r="AJ30" i="7"/>
  <c r="AK30" i="7" s="1"/>
  <c r="T30" i="7"/>
  <c r="BP32" i="7"/>
  <c r="AZ32" i="7"/>
  <c r="AJ32" i="7"/>
  <c r="AK32" i="7" s="1"/>
  <c r="T32" i="7"/>
  <c r="BP34" i="7"/>
  <c r="AZ34" i="7"/>
  <c r="BT34" i="7" s="1"/>
  <c r="AJ34" i="7"/>
  <c r="AK34" i="7" s="1"/>
  <c r="T34" i="7"/>
  <c r="U34" i="7"/>
  <c r="BP36" i="7"/>
  <c r="BQ36" i="7" s="1"/>
  <c r="AZ36" i="7"/>
  <c r="AJ36" i="7"/>
  <c r="AK36" i="7" s="1"/>
  <c r="T36" i="7"/>
  <c r="BP38" i="7"/>
  <c r="BQ38" i="7" s="1"/>
  <c r="AZ38" i="7"/>
  <c r="AJ38" i="7"/>
  <c r="AK38" i="7"/>
  <c r="T38" i="7"/>
  <c r="U38" i="7" s="1"/>
  <c r="BP40" i="7"/>
  <c r="AZ40" i="7"/>
  <c r="BT40" i="7" s="1"/>
  <c r="AJ40" i="7"/>
  <c r="T40" i="7"/>
  <c r="BP42" i="7"/>
  <c r="AZ42" i="7"/>
  <c r="AJ42" i="7"/>
  <c r="T42" i="7"/>
  <c r="U42" i="7" s="1"/>
  <c r="S44" i="7"/>
  <c r="V44" i="7" s="1"/>
  <c r="AZ44" i="7"/>
  <c r="T44" i="7"/>
  <c r="BP48" i="7"/>
  <c r="AZ48" i="7"/>
  <c r="AJ48" i="7"/>
  <c r="T48" i="7"/>
  <c r="BT48" i="7"/>
  <c r="BP49" i="7"/>
  <c r="AZ49" i="7"/>
  <c r="AJ49" i="7"/>
  <c r="T49" i="7"/>
  <c r="U49" i="7" s="1"/>
  <c r="BP53" i="7"/>
  <c r="AZ53" i="7"/>
  <c r="AJ53" i="7"/>
  <c r="T53" i="7"/>
  <c r="U53" i="7" s="1"/>
  <c r="BP54" i="7"/>
  <c r="BT54" i="7"/>
  <c r="AZ54" i="7"/>
  <c r="BA54" i="7" s="1"/>
  <c r="AJ54" i="7"/>
  <c r="T54" i="7"/>
  <c r="BP58" i="7"/>
  <c r="AZ58" i="7"/>
  <c r="AJ58" i="7"/>
  <c r="AK58" i="7" s="1"/>
  <c r="T58" i="7"/>
  <c r="BP8" i="7"/>
  <c r="AZ8" i="7"/>
  <c r="AJ8" i="7"/>
  <c r="T8" i="7"/>
  <c r="U8" i="7" s="1"/>
  <c r="I44" i="7"/>
  <c r="J44" i="7"/>
  <c r="M44" i="7"/>
  <c r="N44" i="7"/>
  <c r="R44" i="7"/>
  <c r="Y44" i="7"/>
  <c r="AD44" i="7"/>
  <c r="AP44" i="7"/>
  <c r="AS44" i="7"/>
  <c r="AT44" i="7"/>
  <c r="AW44" i="7"/>
  <c r="BE44" i="7"/>
  <c r="BN44" i="7"/>
  <c r="BR42" i="7"/>
  <c r="BM42" i="7"/>
  <c r="BN42" i="7"/>
  <c r="BI42" i="7"/>
  <c r="BJ42" i="7"/>
  <c r="BE42" i="7"/>
  <c r="BF42" i="7"/>
  <c r="AW42" i="7"/>
  <c r="AX42" i="7"/>
  <c r="AS42" i="7"/>
  <c r="AT42" i="7"/>
  <c r="AO42" i="7"/>
  <c r="AP42" i="7"/>
  <c r="AK42" i="7"/>
  <c r="AL42" i="7"/>
  <c r="AG42" i="7"/>
  <c r="AH42" i="7"/>
  <c r="AC42" i="7"/>
  <c r="AD42" i="7"/>
  <c r="Y42" i="7"/>
  <c r="Z42" i="7"/>
  <c r="Q42" i="7"/>
  <c r="R42" i="7"/>
  <c r="M42" i="7"/>
  <c r="N42" i="7"/>
  <c r="I42" i="7"/>
  <c r="J42" i="7"/>
  <c r="BQ40" i="7"/>
  <c r="BR40" i="7"/>
  <c r="BM40" i="7"/>
  <c r="BN40" i="7"/>
  <c r="BI40" i="7"/>
  <c r="BJ40" i="7"/>
  <c r="BE40" i="7"/>
  <c r="BF40" i="7"/>
  <c r="AW40" i="7"/>
  <c r="AX40" i="7"/>
  <c r="AS40" i="7"/>
  <c r="AT40" i="7"/>
  <c r="AO40" i="7"/>
  <c r="AP40" i="7"/>
  <c r="AG40" i="7"/>
  <c r="AH40" i="7"/>
  <c r="AC40" i="7"/>
  <c r="AD40" i="7"/>
  <c r="Y40" i="7"/>
  <c r="Z40" i="7"/>
  <c r="U40" i="7"/>
  <c r="V40" i="7"/>
  <c r="Q40" i="7"/>
  <c r="R40" i="7"/>
  <c r="M40" i="7"/>
  <c r="N40" i="7"/>
  <c r="I40" i="7"/>
  <c r="J40" i="7"/>
  <c r="BM38" i="7"/>
  <c r="BN38" i="7"/>
  <c r="BI38" i="7"/>
  <c r="BJ38" i="7"/>
  <c r="BE38" i="7"/>
  <c r="BF38" i="7"/>
  <c r="AW38" i="7"/>
  <c r="AX38" i="7"/>
  <c r="AS38" i="7"/>
  <c r="AT38" i="7"/>
  <c r="AO38" i="7"/>
  <c r="AP38" i="7"/>
  <c r="AL38" i="7"/>
  <c r="AG38" i="7"/>
  <c r="AH38" i="7"/>
  <c r="AC38" i="7"/>
  <c r="AD38" i="7"/>
  <c r="Y38" i="7"/>
  <c r="Z38" i="7"/>
  <c r="V38" i="7"/>
  <c r="Q38" i="7"/>
  <c r="R38" i="7"/>
  <c r="M38" i="7"/>
  <c r="N38" i="7"/>
  <c r="I38" i="7"/>
  <c r="J38" i="7"/>
  <c r="BR36" i="7"/>
  <c r="BM36" i="7"/>
  <c r="BN36" i="7"/>
  <c r="BI36" i="7"/>
  <c r="BJ36" i="7"/>
  <c r="BE36" i="7"/>
  <c r="BF36" i="7"/>
  <c r="AW36" i="7"/>
  <c r="AX36" i="7"/>
  <c r="AS36" i="7"/>
  <c r="AT36" i="7"/>
  <c r="AO36" i="7"/>
  <c r="AP36" i="7"/>
  <c r="AG36" i="7"/>
  <c r="AH36" i="7"/>
  <c r="AC36" i="7"/>
  <c r="AD36" i="7"/>
  <c r="Y36" i="7"/>
  <c r="Z36" i="7"/>
  <c r="U36" i="7"/>
  <c r="V36" i="7"/>
  <c r="Q36" i="7"/>
  <c r="R36" i="7"/>
  <c r="M36" i="7"/>
  <c r="N36" i="7"/>
  <c r="I36" i="7"/>
  <c r="J36" i="7"/>
  <c r="BQ34" i="7"/>
  <c r="BM34" i="7"/>
  <c r="BN34" i="7"/>
  <c r="BI34" i="7"/>
  <c r="BJ34" i="7"/>
  <c r="BE34" i="7"/>
  <c r="BF34" i="7"/>
  <c r="AW34" i="7"/>
  <c r="AX34" i="7"/>
  <c r="AS34" i="7"/>
  <c r="AT34" i="7"/>
  <c r="AO34" i="7"/>
  <c r="AP34" i="7"/>
  <c r="AG34" i="7"/>
  <c r="AH34" i="7"/>
  <c r="AC34" i="7"/>
  <c r="AD34" i="7"/>
  <c r="Y34" i="7"/>
  <c r="Z34" i="7"/>
  <c r="Q34" i="7"/>
  <c r="R34" i="7"/>
  <c r="M34" i="7"/>
  <c r="N34" i="7"/>
  <c r="I34" i="7"/>
  <c r="J34" i="7"/>
  <c r="BQ32" i="7"/>
  <c r="BM32" i="7"/>
  <c r="BN32" i="7"/>
  <c r="BI32" i="7"/>
  <c r="BJ32" i="7"/>
  <c r="BE32" i="7"/>
  <c r="BF32" i="7"/>
  <c r="BA32" i="7"/>
  <c r="BB32" i="7"/>
  <c r="AW32" i="7"/>
  <c r="AX32" i="7"/>
  <c r="AS32" i="7"/>
  <c r="AT32" i="7"/>
  <c r="AO32" i="7"/>
  <c r="AP32" i="7"/>
  <c r="AG32" i="7"/>
  <c r="AH32" i="7"/>
  <c r="AC32" i="7"/>
  <c r="AD32" i="7"/>
  <c r="Y32" i="7"/>
  <c r="Z32" i="7"/>
  <c r="Q32" i="7"/>
  <c r="R32" i="7"/>
  <c r="M32" i="7"/>
  <c r="N32" i="7"/>
  <c r="I32" i="7"/>
  <c r="J32" i="7"/>
  <c r="BR30" i="7"/>
  <c r="BM30" i="7"/>
  <c r="BN30" i="7"/>
  <c r="BI30" i="7"/>
  <c r="BJ30" i="7"/>
  <c r="BE30" i="7"/>
  <c r="BF30" i="7"/>
  <c r="BA30" i="7"/>
  <c r="AW30" i="7"/>
  <c r="AX30" i="7"/>
  <c r="AS30" i="7"/>
  <c r="AT30" i="7"/>
  <c r="AO30" i="7"/>
  <c r="AP30" i="7"/>
  <c r="AG30" i="7"/>
  <c r="AH30" i="7"/>
  <c r="AC30" i="7"/>
  <c r="AD30" i="7"/>
  <c r="Y30" i="7"/>
  <c r="Z30" i="7"/>
  <c r="Q30" i="7"/>
  <c r="R30" i="7"/>
  <c r="M30" i="7"/>
  <c r="N30" i="7"/>
  <c r="I30" i="7"/>
  <c r="J30" i="7"/>
  <c r="BQ10" i="7"/>
  <c r="BM10" i="7"/>
  <c r="BI10" i="7"/>
  <c r="BE10" i="7"/>
  <c r="BA10" i="7"/>
  <c r="AW10" i="7"/>
  <c r="AS10" i="7"/>
  <c r="AO10" i="7"/>
  <c r="AG10" i="7"/>
  <c r="AC10" i="7"/>
  <c r="Y10" i="7"/>
  <c r="Q10" i="7"/>
  <c r="R10" i="7" s="1"/>
  <c r="M10" i="7"/>
  <c r="BN9" i="7"/>
  <c r="BN10" i="7"/>
  <c r="BN14" i="7"/>
  <c r="BM16" i="7"/>
  <c r="BN16" i="7"/>
  <c r="BM17" i="7"/>
  <c r="BN17" i="7"/>
  <c r="BM21" i="7"/>
  <c r="BN21" i="7"/>
  <c r="BN22" i="7"/>
  <c r="BN23" i="7"/>
  <c r="BN24" i="7"/>
  <c r="BM26" i="7"/>
  <c r="BN26" i="7"/>
  <c r="BM28" i="7"/>
  <c r="BN28" i="7"/>
  <c r="BN48" i="7"/>
  <c r="BM49" i="7"/>
  <c r="BN49" i="7"/>
  <c r="BN53" i="7"/>
  <c r="BN54" i="7"/>
  <c r="BN58" i="7"/>
  <c r="BM8" i="7"/>
  <c r="BN8" i="7"/>
  <c r="BJ9" i="7"/>
  <c r="BJ10" i="7"/>
  <c r="BI12" i="7"/>
  <c r="BJ12" i="7"/>
  <c r="BJ14" i="7"/>
  <c r="BI16" i="7"/>
  <c r="BJ16" i="7"/>
  <c r="BI17" i="7"/>
  <c r="BJ17" i="7"/>
  <c r="BI21" i="7"/>
  <c r="BJ21" i="7"/>
  <c r="BJ22" i="7"/>
  <c r="BJ23" i="7"/>
  <c r="BJ24" i="7"/>
  <c r="BI26" i="7"/>
  <c r="BJ26" i="7"/>
  <c r="BI28" i="7"/>
  <c r="BJ28" i="7"/>
  <c r="BJ48" i="7"/>
  <c r="BI49" i="7"/>
  <c r="BJ49" i="7"/>
  <c r="BJ53" i="7"/>
  <c r="BJ54" i="7"/>
  <c r="BI58" i="7"/>
  <c r="BJ58" i="7"/>
  <c r="BI8" i="7"/>
  <c r="BJ8" i="7"/>
  <c r="BF9" i="7"/>
  <c r="BF10" i="7"/>
  <c r="BE12" i="7"/>
  <c r="BF14" i="7"/>
  <c r="BE16" i="7"/>
  <c r="BF16" i="7"/>
  <c r="BE17" i="7"/>
  <c r="BF17" i="7"/>
  <c r="BF19" i="7"/>
  <c r="BE21" i="7"/>
  <c r="BF21" i="7"/>
  <c r="BF22" i="7"/>
  <c r="BF23" i="7"/>
  <c r="BF24" i="7"/>
  <c r="BE26" i="7"/>
  <c r="BF26" i="7"/>
  <c r="BE28" i="7"/>
  <c r="BF28" i="7"/>
  <c r="BF48" i="7"/>
  <c r="BE49" i="7"/>
  <c r="BF49" i="7"/>
  <c r="BF53" i="7"/>
  <c r="BF54" i="7"/>
  <c r="BE58" i="7"/>
  <c r="BF58" i="7"/>
  <c r="BE8" i="7"/>
  <c r="BF8" i="7"/>
  <c r="AX9" i="7"/>
  <c r="AX10" i="7"/>
  <c r="AW12" i="7"/>
  <c r="AX14" i="7"/>
  <c r="AW16" i="7"/>
  <c r="AX16" i="7"/>
  <c r="AW17" i="7"/>
  <c r="AX17" i="7"/>
  <c r="AW21" i="7"/>
  <c r="AX21" i="7"/>
  <c r="AX22" i="7"/>
  <c r="AX23" i="7"/>
  <c r="AX24" i="7"/>
  <c r="AW26" i="7"/>
  <c r="AX26" i="7"/>
  <c r="AW28" i="7"/>
  <c r="AX28" i="7"/>
  <c r="AX48" i="7"/>
  <c r="AW49" i="7"/>
  <c r="AX49" i="7"/>
  <c r="AX53" i="7"/>
  <c r="AX54" i="7"/>
  <c r="AW58" i="7"/>
  <c r="AX58" i="7"/>
  <c r="AW8" i="7"/>
  <c r="AX8" i="7"/>
  <c r="AT9" i="7"/>
  <c r="AT10" i="7"/>
  <c r="AT12" i="7"/>
  <c r="AT14" i="7"/>
  <c r="AS16" i="7"/>
  <c r="AT16" i="7"/>
  <c r="AS17" i="7"/>
  <c r="AT17" i="7"/>
  <c r="AS21" i="7"/>
  <c r="AT21" i="7"/>
  <c r="AT22" i="7"/>
  <c r="AT23" i="7"/>
  <c r="AT24" i="7"/>
  <c r="AS26" i="7"/>
  <c r="AT26" i="7"/>
  <c r="AS28" i="7"/>
  <c r="AT28" i="7"/>
  <c r="AT48" i="7"/>
  <c r="AS49" i="7"/>
  <c r="AT49" i="7"/>
  <c r="AT53" i="7"/>
  <c r="AT54" i="7"/>
  <c r="AS58" i="7"/>
  <c r="AT58" i="7"/>
  <c r="AS8" i="7"/>
  <c r="AT8" i="7"/>
  <c r="AP9" i="7"/>
  <c r="AP10" i="7"/>
  <c r="AP12" i="7"/>
  <c r="AP14" i="7"/>
  <c r="AO16" i="7"/>
  <c r="AP16" i="7"/>
  <c r="AO17" i="7"/>
  <c r="AP17" i="7"/>
  <c r="AP19" i="7"/>
  <c r="AO21" i="7"/>
  <c r="AP21" i="7"/>
  <c r="AP22" i="7"/>
  <c r="AP23" i="7"/>
  <c r="AP24" i="7"/>
  <c r="AO26" i="7"/>
  <c r="AP26" i="7"/>
  <c r="AO28" i="7"/>
  <c r="AP28" i="7"/>
  <c r="AP48" i="7"/>
  <c r="AO49" i="7"/>
  <c r="AP49" i="7"/>
  <c r="AP53" i="7"/>
  <c r="AP54" i="7"/>
  <c r="AO58" i="7"/>
  <c r="AP58" i="7"/>
  <c r="AO8" i="7"/>
  <c r="AP8" i="7"/>
  <c r="AH9" i="7"/>
  <c r="AH10" i="7"/>
  <c r="AG12" i="7"/>
  <c r="AH14" i="7"/>
  <c r="AG16" i="7"/>
  <c r="AH16" i="7"/>
  <c r="AG17" i="7"/>
  <c r="AH17" i="7"/>
  <c r="AG21" i="7"/>
  <c r="AH21" i="7"/>
  <c r="AH22" i="7"/>
  <c r="AH23" i="7"/>
  <c r="AH24" i="7"/>
  <c r="AG26" i="7"/>
  <c r="AH26" i="7"/>
  <c r="AG28" i="7"/>
  <c r="AH28" i="7"/>
  <c r="AH48" i="7"/>
  <c r="AG49" i="7"/>
  <c r="AH49" i="7"/>
  <c r="AH53" i="7"/>
  <c r="AH54" i="7"/>
  <c r="AH58" i="7"/>
  <c r="AG8" i="7"/>
  <c r="AH8" i="7"/>
  <c r="AD9" i="7"/>
  <c r="AD10" i="7"/>
  <c r="AD14" i="7"/>
  <c r="AC16" i="7"/>
  <c r="AD16" i="7"/>
  <c r="AC17" i="7"/>
  <c r="AD17" i="7"/>
  <c r="AC21" i="7"/>
  <c r="AD21" i="7"/>
  <c r="AD22" i="7"/>
  <c r="AD23" i="7"/>
  <c r="AD24" i="7"/>
  <c r="AC26" i="7"/>
  <c r="AD26" i="7"/>
  <c r="AC28" i="7"/>
  <c r="AD28" i="7"/>
  <c r="AD48" i="7"/>
  <c r="AC49" i="7"/>
  <c r="AD49" i="7"/>
  <c r="AD53" i="7"/>
  <c r="AD54" i="7"/>
  <c r="AD58" i="7"/>
  <c r="AC8" i="7"/>
  <c r="AD8" i="7"/>
  <c r="Z9" i="7"/>
  <c r="Z10" i="7"/>
  <c r="Z14" i="7"/>
  <c r="Y16" i="7"/>
  <c r="Z16" i="7"/>
  <c r="Y17" i="7"/>
  <c r="Z17" i="7"/>
  <c r="Y21" i="7"/>
  <c r="Z21" i="7"/>
  <c r="Z22" i="7"/>
  <c r="Z23" i="7"/>
  <c r="Z24" i="7"/>
  <c r="Y26" i="7"/>
  <c r="Z26" i="7"/>
  <c r="Y28" i="7"/>
  <c r="Z28" i="7"/>
  <c r="Z48" i="7"/>
  <c r="Y49" i="7"/>
  <c r="Z49" i="7"/>
  <c r="Z53" i="7"/>
  <c r="Z54" i="7"/>
  <c r="Z58" i="7"/>
  <c r="Y8" i="7"/>
  <c r="Z8" i="7"/>
  <c r="BR9" i="7"/>
  <c r="BR10" i="7"/>
  <c r="BR14" i="7"/>
  <c r="BR17" i="7"/>
  <c r="BQ21" i="7"/>
  <c r="BR21" i="7"/>
  <c r="BR22" i="7"/>
  <c r="BR24" i="7"/>
  <c r="BR26" i="7"/>
  <c r="BQ28" i="7"/>
  <c r="BR28" i="7"/>
  <c r="BQ49" i="7"/>
  <c r="BR54" i="7"/>
  <c r="BQ58" i="7"/>
  <c r="BQ8" i="7"/>
  <c r="BR8" i="7"/>
  <c r="BB10" i="7"/>
  <c r="BA16" i="7"/>
  <c r="BB16" i="7"/>
  <c r="BB21" i="7"/>
  <c r="BB22" i="7"/>
  <c r="BB23" i="7"/>
  <c r="BB24" i="7"/>
  <c r="BB26" i="7"/>
  <c r="BB48" i="7"/>
  <c r="BA49" i="7"/>
  <c r="BB49" i="7"/>
  <c r="BB54" i="7"/>
  <c r="BA58" i="7"/>
  <c r="BB58" i="7"/>
  <c r="BA8" i="7"/>
  <c r="BB8" i="7"/>
  <c r="AL9" i="7"/>
  <c r="AL16" i="7"/>
  <c r="AL17" i="7"/>
  <c r="AL21" i="7"/>
  <c r="AL22" i="7"/>
  <c r="AL23" i="7"/>
  <c r="AL24" i="7"/>
  <c r="AK26" i="7"/>
  <c r="AK28" i="7"/>
  <c r="AK49" i="7"/>
  <c r="AL49" i="7"/>
  <c r="AL54" i="7"/>
  <c r="AL58" i="7"/>
  <c r="V16" i="7"/>
  <c r="U17" i="7"/>
  <c r="V17" i="7"/>
  <c r="V21" i="7"/>
  <c r="V22" i="7"/>
  <c r="V23" i="7"/>
  <c r="V24" i="7"/>
  <c r="V26" i="7"/>
  <c r="V28" i="7"/>
  <c r="V49" i="7"/>
  <c r="V53" i="7"/>
  <c r="U54" i="7"/>
  <c r="V54" i="7"/>
  <c r="Q9" i="7"/>
  <c r="R9" i="7"/>
  <c r="Q12" i="7"/>
  <c r="Q14" i="7"/>
  <c r="R14" i="7"/>
  <c r="Q16" i="7"/>
  <c r="R16" i="7"/>
  <c r="Q17" i="7"/>
  <c r="R17" i="7"/>
  <c r="Q21" i="7"/>
  <c r="R21" i="7"/>
  <c r="R22" i="7"/>
  <c r="Q23" i="7"/>
  <c r="R23" i="7"/>
  <c r="Q24" i="7"/>
  <c r="R24" i="7"/>
  <c r="Q26" i="7"/>
  <c r="R26" i="7"/>
  <c r="Q28" i="7"/>
  <c r="R28" i="7"/>
  <c r="Q48" i="7"/>
  <c r="R48" i="7"/>
  <c r="Q49" i="7"/>
  <c r="R49" i="7"/>
  <c r="Q53" i="7"/>
  <c r="R53" i="7"/>
  <c r="Q54" i="7"/>
  <c r="R54" i="7"/>
  <c r="Q58" i="7"/>
  <c r="R58" i="7"/>
  <c r="Q8" i="7"/>
  <c r="R8" i="7"/>
  <c r="I9" i="7"/>
  <c r="J9" i="7" s="1"/>
  <c r="I10" i="7"/>
  <c r="J10" i="7"/>
  <c r="I14" i="7"/>
  <c r="J14" i="7"/>
  <c r="I16" i="7"/>
  <c r="J16" i="7"/>
  <c r="I17" i="7"/>
  <c r="J17" i="7"/>
  <c r="I21" i="7"/>
  <c r="J21" i="7"/>
  <c r="J22" i="7"/>
  <c r="I23" i="7"/>
  <c r="J23" i="7"/>
  <c r="I24" i="7"/>
  <c r="J24" i="7"/>
  <c r="I26" i="7"/>
  <c r="J26" i="7"/>
  <c r="I28" i="7"/>
  <c r="J28" i="7"/>
  <c r="I48" i="7"/>
  <c r="J48" i="7"/>
  <c r="I49" i="7"/>
  <c r="J49" i="7"/>
  <c r="I53" i="7"/>
  <c r="J53" i="7"/>
  <c r="I54" i="7"/>
  <c r="J54" i="7"/>
  <c r="I58" i="7"/>
  <c r="J58" i="7"/>
  <c r="I8" i="7"/>
  <c r="J8" i="7"/>
  <c r="M17" i="7"/>
  <c r="N17" i="7"/>
  <c r="M21" i="7"/>
  <c r="N21" i="7"/>
  <c r="N22" i="7"/>
  <c r="M23" i="7"/>
  <c r="N23" i="7"/>
  <c r="M24" i="7"/>
  <c r="N24" i="7"/>
  <c r="M26" i="7"/>
  <c r="N26" i="7"/>
  <c r="M28" i="7"/>
  <c r="N28" i="7"/>
  <c r="M48" i="7"/>
  <c r="N48" i="7"/>
  <c r="M49" i="7"/>
  <c r="N49" i="7"/>
  <c r="M53" i="7"/>
  <c r="N53" i="7"/>
  <c r="M54" i="7"/>
  <c r="N54" i="7"/>
  <c r="M58" i="7"/>
  <c r="N58" i="7"/>
  <c r="M8" i="7"/>
  <c r="N8" i="7"/>
  <c r="M9" i="7"/>
  <c r="N9" i="7" s="1"/>
  <c r="N10" i="7"/>
  <c r="M12" i="7"/>
  <c r="N12" i="7" s="1"/>
  <c r="M14" i="7"/>
  <c r="N14" i="7"/>
  <c r="M16" i="7"/>
  <c r="N16" i="7"/>
  <c r="AK14" i="7"/>
  <c r="BM58" i="7"/>
  <c r="AG58" i="7"/>
  <c r="AC58" i="7"/>
  <c r="Y58" i="7"/>
  <c r="BQ54" i="7"/>
  <c r="BM54" i="7"/>
  <c r="BI54" i="7"/>
  <c r="BE54" i="7"/>
  <c r="AW54" i="7"/>
  <c r="AS54" i="7"/>
  <c r="AO54" i="7"/>
  <c r="AK54" i="7"/>
  <c r="AG54" i="7"/>
  <c r="AC54" i="7"/>
  <c r="Y54" i="7"/>
  <c r="BQ53" i="7"/>
  <c r="BM53" i="7"/>
  <c r="BI53" i="7"/>
  <c r="BE53" i="7"/>
  <c r="AW53" i="7"/>
  <c r="AS53" i="7"/>
  <c r="AO53" i="7"/>
  <c r="AK53" i="7"/>
  <c r="AG53" i="7"/>
  <c r="AC53" i="7"/>
  <c r="Y53" i="7"/>
  <c r="BQ48" i="7"/>
  <c r="BM48" i="7"/>
  <c r="BI48" i="7"/>
  <c r="BE48" i="7"/>
  <c r="BA48" i="7"/>
  <c r="AW48" i="7"/>
  <c r="AS48" i="7"/>
  <c r="AO48" i="7"/>
  <c r="AK48" i="7"/>
  <c r="AG48" i="7"/>
  <c r="AC48" i="7"/>
  <c r="Y48" i="7"/>
  <c r="BQ24" i="7"/>
  <c r="BM24" i="7"/>
  <c r="BI24" i="7"/>
  <c r="BE24" i="7"/>
  <c r="AW24" i="7"/>
  <c r="AS24" i="7"/>
  <c r="AO24" i="7"/>
  <c r="AG24" i="7"/>
  <c r="AC24" i="7"/>
  <c r="Y24" i="7"/>
  <c r="BQ23" i="7"/>
  <c r="BM23" i="7"/>
  <c r="BI23" i="7"/>
  <c r="BE23" i="7"/>
  <c r="AW23" i="7"/>
  <c r="AS23" i="7"/>
  <c r="AO23" i="7"/>
  <c r="AG23" i="7"/>
  <c r="AC23" i="7"/>
  <c r="Y23" i="7"/>
  <c r="BM14" i="7"/>
  <c r="BI14" i="7"/>
  <c r="BE14" i="7"/>
  <c r="AW14" i="7"/>
  <c r="AS14" i="7"/>
  <c r="AO14" i="7"/>
  <c r="AG14" i="7"/>
  <c r="AC14" i="7"/>
  <c r="Y14" i="7"/>
  <c r="BM9" i="7"/>
  <c r="BI9" i="7"/>
  <c r="BE9" i="7"/>
  <c r="AW9" i="7"/>
  <c r="AS9" i="7"/>
  <c r="AO9" i="7"/>
  <c r="AK9" i="7"/>
  <c r="AG9" i="7"/>
  <c r="AC9" i="7"/>
  <c r="Y9" i="7"/>
  <c r="BJ1" i="8"/>
  <c r="AT1" i="8"/>
  <c r="AD1" i="8"/>
  <c r="BK12" i="8"/>
  <c r="BK19" i="8"/>
  <c r="BK46" i="8" s="1"/>
  <c r="BK51" i="8" s="1"/>
  <c r="BK44" i="8"/>
  <c r="BN44" i="8"/>
  <c r="BG12" i="8"/>
  <c r="BG44" i="8"/>
  <c r="BJ44" i="8"/>
  <c r="BC12" i="8"/>
  <c r="BE12" i="8" s="1"/>
  <c r="BC19" i="8"/>
  <c r="BC46" i="8" s="1"/>
  <c r="BC44" i="8"/>
  <c r="BE44" i="8" s="1"/>
  <c r="BF44" i="8"/>
  <c r="AU12" i="8"/>
  <c r="AU44" i="8"/>
  <c r="AW44" i="8" s="1"/>
  <c r="AX44" i="8"/>
  <c r="AQ12" i="8"/>
  <c r="AQ44" i="8"/>
  <c r="AT44" i="8"/>
  <c r="AM12" i="8"/>
  <c r="AP12" i="8" s="1"/>
  <c r="AM19" i="8"/>
  <c r="AM44" i="8"/>
  <c r="AP44" i="8"/>
  <c r="AE12" i="8"/>
  <c r="AE19" i="8" s="1"/>
  <c r="AE44" i="8"/>
  <c r="AH44" i="8" s="1"/>
  <c r="AA12" i="8"/>
  <c r="AA19" i="8" s="1"/>
  <c r="AA44" i="8"/>
  <c r="AD44" i="8"/>
  <c r="W12" i="8"/>
  <c r="W19" i="8"/>
  <c r="W46" i="8"/>
  <c r="W51" i="8" s="1"/>
  <c r="Z51" i="8" s="1"/>
  <c r="W44" i="8"/>
  <c r="Z44" i="8"/>
  <c r="O12" i="8"/>
  <c r="O19" i="8"/>
  <c r="O44" i="8"/>
  <c r="K12" i="8"/>
  <c r="K44" i="8"/>
  <c r="G12" i="8"/>
  <c r="G19" i="8"/>
  <c r="G46" i="8" s="1"/>
  <c r="G51" i="8"/>
  <c r="G56" i="8"/>
  <c r="G61" i="8" s="1"/>
  <c r="J61" i="8" s="1"/>
  <c r="G44" i="8"/>
  <c r="J44" i="8"/>
  <c r="BP26" i="8"/>
  <c r="BP28" i="8"/>
  <c r="BP30" i="8"/>
  <c r="BP32" i="8"/>
  <c r="BP34" i="8"/>
  <c r="BP36" i="8"/>
  <c r="BP38" i="8"/>
  <c r="BP40" i="8"/>
  <c r="BT40" i="8" s="1"/>
  <c r="BP42" i="8"/>
  <c r="BP21" i="8"/>
  <c r="BO26" i="8"/>
  <c r="BO28" i="8"/>
  <c r="BO30" i="8"/>
  <c r="BO32" i="8"/>
  <c r="BR32" i="8"/>
  <c r="BO34" i="8"/>
  <c r="BO36" i="8"/>
  <c r="BO38" i="8"/>
  <c r="BO40" i="8"/>
  <c r="BO42" i="8"/>
  <c r="BR42" i="8" s="1"/>
  <c r="BO21" i="8"/>
  <c r="BM44" i="8"/>
  <c r="BI44" i="8"/>
  <c r="AZ26" i="8"/>
  <c r="BA26" i="8" s="1"/>
  <c r="AZ28" i="8"/>
  <c r="AZ30" i="8"/>
  <c r="AZ32" i="8"/>
  <c r="AZ34" i="8"/>
  <c r="AZ36" i="8"/>
  <c r="AZ38" i="8"/>
  <c r="BA38" i="8" s="1"/>
  <c r="AZ40" i="8"/>
  <c r="AZ42" i="8"/>
  <c r="BA42" i="8" s="1"/>
  <c r="AZ21" i="8"/>
  <c r="BA21" i="8" s="1"/>
  <c r="AY26" i="8"/>
  <c r="AY28" i="8"/>
  <c r="AY30" i="8"/>
  <c r="BB30" i="8" s="1"/>
  <c r="AY32" i="8"/>
  <c r="AY34" i="8"/>
  <c r="AY36" i="8"/>
  <c r="AY38" i="8"/>
  <c r="AY40" i="8"/>
  <c r="BB40" i="8" s="1"/>
  <c r="AY42" i="8"/>
  <c r="AY21" i="8"/>
  <c r="AO44" i="8"/>
  <c r="AJ26" i="8"/>
  <c r="AK26" i="8" s="1"/>
  <c r="AJ28" i="8"/>
  <c r="AJ30" i="8"/>
  <c r="AJ32" i="8"/>
  <c r="AJ34" i="8"/>
  <c r="AK34" i="8" s="1"/>
  <c r="AJ36" i="8"/>
  <c r="AJ38" i="8"/>
  <c r="AJ40" i="8"/>
  <c r="AJ42" i="8"/>
  <c r="AJ21" i="8"/>
  <c r="AK21" i="8" s="1"/>
  <c r="AI26" i="8"/>
  <c r="AI28" i="8"/>
  <c r="AI30" i="8"/>
  <c r="AK30" i="8" s="1"/>
  <c r="AL30" i="8"/>
  <c r="AI32" i="8"/>
  <c r="AL32" i="8" s="1"/>
  <c r="AI34" i="8"/>
  <c r="AL34" i="8"/>
  <c r="AI36" i="8"/>
  <c r="AL36" i="8"/>
  <c r="AI38" i="8"/>
  <c r="AL38" i="8" s="1"/>
  <c r="AI40" i="8"/>
  <c r="AI42" i="8"/>
  <c r="AL42" i="8"/>
  <c r="AI21" i="8"/>
  <c r="AL21" i="8"/>
  <c r="Y44" i="8"/>
  <c r="T26" i="8"/>
  <c r="T28" i="8"/>
  <c r="T30" i="8"/>
  <c r="T32" i="8"/>
  <c r="U32" i="8"/>
  <c r="T34" i="8"/>
  <c r="T36" i="8"/>
  <c r="T38" i="8"/>
  <c r="T40" i="8"/>
  <c r="T42" i="8"/>
  <c r="T21" i="8"/>
  <c r="U21" i="8" s="1"/>
  <c r="S26" i="8"/>
  <c r="S28" i="8"/>
  <c r="S30" i="8"/>
  <c r="S32" i="8"/>
  <c r="V32" i="8"/>
  <c r="S34" i="8"/>
  <c r="S36" i="8"/>
  <c r="S38" i="8"/>
  <c r="S40" i="8"/>
  <c r="S42" i="8"/>
  <c r="V42" i="8" s="1"/>
  <c r="S21" i="8"/>
  <c r="V21" i="8" s="1"/>
  <c r="BO9" i="8"/>
  <c r="AY9" i="8"/>
  <c r="AI9" i="8"/>
  <c r="S9" i="8"/>
  <c r="BP9" i="8"/>
  <c r="AZ9" i="8"/>
  <c r="BT9" i="8" s="1"/>
  <c r="AJ9" i="8"/>
  <c r="T9" i="8"/>
  <c r="BO10" i="8"/>
  <c r="AY10" i="8"/>
  <c r="AI10" i="8"/>
  <c r="AL10" i="8"/>
  <c r="S10" i="8"/>
  <c r="U10" i="8" s="1"/>
  <c r="BP10" i="8"/>
  <c r="AZ10" i="8"/>
  <c r="BA10" i="8" s="1"/>
  <c r="AJ10" i="8"/>
  <c r="T10" i="8"/>
  <c r="BS11" i="8"/>
  <c r="BT11" i="8"/>
  <c r="AI12" i="8"/>
  <c r="AL12" i="8" s="1"/>
  <c r="BP12" i="8"/>
  <c r="BO14" i="8"/>
  <c r="AY14" i="8"/>
  <c r="AI14" i="8"/>
  <c r="S14" i="8"/>
  <c r="BP14" i="8"/>
  <c r="AZ14" i="8"/>
  <c r="BT14" i="8"/>
  <c r="AJ14" i="8"/>
  <c r="T14" i="8"/>
  <c r="BO16" i="8"/>
  <c r="AY16" i="8"/>
  <c r="AI16" i="8"/>
  <c r="S16" i="8"/>
  <c r="BS16" i="8" s="1"/>
  <c r="BP16" i="8"/>
  <c r="AZ16" i="8"/>
  <c r="AJ16" i="8"/>
  <c r="T16" i="8"/>
  <c r="BO17" i="8"/>
  <c r="AY17" i="8"/>
  <c r="AI17" i="8"/>
  <c r="S17" i="8"/>
  <c r="BP17" i="8"/>
  <c r="AZ17" i="8"/>
  <c r="AJ17" i="8"/>
  <c r="AK17" i="8" s="1"/>
  <c r="T17" i="8"/>
  <c r="BS22" i="8"/>
  <c r="BT22" i="8"/>
  <c r="BO23" i="8"/>
  <c r="AY23" i="8"/>
  <c r="AI23" i="8"/>
  <c r="S23" i="8"/>
  <c r="U23" i="8" s="1"/>
  <c r="BP23" i="8"/>
  <c r="AZ23" i="8"/>
  <c r="BA23" i="8" s="1"/>
  <c r="AJ23" i="8"/>
  <c r="T23" i="8"/>
  <c r="BO24" i="8"/>
  <c r="AY24" i="8"/>
  <c r="BB24" i="8" s="1"/>
  <c r="AI24" i="8"/>
  <c r="AL24" i="8"/>
  <c r="S24" i="8"/>
  <c r="BS24" i="8" s="1"/>
  <c r="BP24" i="8"/>
  <c r="AZ24" i="8"/>
  <c r="AJ24" i="8"/>
  <c r="T24" i="8"/>
  <c r="BO48" i="8"/>
  <c r="AY48" i="8"/>
  <c r="AI48" i="8"/>
  <c r="S48" i="8"/>
  <c r="V48" i="8" s="1"/>
  <c r="BP48" i="8"/>
  <c r="BQ48" i="8" s="1"/>
  <c r="AZ48" i="8"/>
  <c r="AJ48" i="8"/>
  <c r="T48" i="8"/>
  <c r="BO49" i="8"/>
  <c r="AY49" i="8"/>
  <c r="BB49" i="8" s="1"/>
  <c r="AI49" i="8"/>
  <c r="S49" i="8"/>
  <c r="V49" i="8" s="1"/>
  <c r="BP49" i="8"/>
  <c r="AZ49" i="8"/>
  <c r="AJ49" i="8"/>
  <c r="T49" i="8"/>
  <c r="U49" i="8" s="1"/>
  <c r="BO53" i="8"/>
  <c r="AY53" i="8"/>
  <c r="AI53" i="8"/>
  <c r="AL53" i="8"/>
  <c r="S53" i="8"/>
  <c r="BP53" i="8"/>
  <c r="AZ53" i="8"/>
  <c r="AJ53" i="8"/>
  <c r="T53" i="8"/>
  <c r="U53" i="8" s="1"/>
  <c r="BO54" i="8"/>
  <c r="AY54" i="8"/>
  <c r="AI54" i="8"/>
  <c r="S54" i="8"/>
  <c r="BP54" i="8"/>
  <c r="AZ54" i="8"/>
  <c r="AJ54" i="8"/>
  <c r="T54" i="8"/>
  <c r="BO58" i="8"/>
  <c r="BR58" i="8" s="1"/>
  <c r="AY58" i="8"/>
  <c r="AI58" i="8"/>
  <c r="S58" i="8"/>
  <c r="U58" i="8"/>
  <c r="BP58" i="8"/>
  <c r="BQ58" i="8" s="1"/>
  <c r="AZ58" i="8"/>
  <c r="AJ58" i="8"/>
  <c r="T58" i="8"/>
  <c r="BP8" i="8"/>
  <c r="AZ8" i="8"/>
  <c r="AJ8" i="8"/>
  <c r="AK8" i="8" s="1"/>
  <c r="T8" i="8"/>
  <c r="BO8" i="8"/>
  <c r="BQ8" i="8" s="1"/>
  <c r="AY8" i="8"/>
  <c r="AI8" i="8"/>
  <c r="S8" i="8"/>
  <c r="BM42" i="8"/>
  <c r="BN42" i="8"/>
  <c r="BI42" i="8"/>
  <c r="BJ42" i="8"/>
  <c r="BE42" i="8"/>
  <c r="BF42" i="8"/>
  <c r="BB42" i="8"/>
  <c r="AW42" i="8"/>
  <c r="AX42" i="8"/>
  <c r="AS42" i="8"/>
  <c r="AT42" i="8"/>
  <c r="AO42" i="8"/>
  <c r="AP42" i="8"/>
  <c r="AG42" i="8"/>
  <c r="AH42" i="8"/>
  <c r="AC42" i="8"/>
  <c r="AD42" i="8"/>
  <c r="Y42" i="8"/>
  <c r="Z42" i="8"/>
  <c r="Q42" i="8"/>
  <c r="R42" i="8"/>
  <c r="M42" i="8"/>
  <c r="N42" i="8"/>
  <c r="I42" i="8"/>
  <c r="J42" i="8"/>
  <c r="BM40" i="8"/>
  <c r="BN40" i="8"/>
  <c r="BI40" i="8"/>
  <c r="BJ40" i="8"/>
  <c r="BE40" i="8"/>
  <c r="BF40" i="8"/>
  <c r="BA40" i="8"/>
  <c r="AW40" i="8"/>
  <c r="AX40" i="8"/>
  <c r="AS40" i="8"/>
  <c r="AT40" i="8"/>
  <c r="AO40" i="8"/>
  <c r="AP40" i="8"/>
  <c r="AK40" i="8"/>
  <c r="AL40" i="8"/>
  <c r="AG40" i="8"/>
  <c r="AH40" i="8"/>
  <c r="AC40" i="8"/>
  <c r="AD40" i="8"/>
  <c r="Y40" i="8"/>
  <c r="Z40" i="8"/>
  <c r="U40" i="8"/>
  <c r="V40" i="8"/>
  <c r="Q40" i="8"/>
  <c r="R40" i="8"/>
  <c r="M40" i="8"/>
  <c r="N40" i="8"/>
  <c r="I40" i="8"/>
  <c r="J40" i="8"/>
  <c r="BM38" i="8"/>
  <c r="BN38" i="8"/>
  <c r="BI38" i="8"/>
  <c r="BJ38" i="8"/>
  <c r="BE38" i="8"/>
  <c r="BF38" i="8"/>
  <c r="BB38" i="8"/>
  <c r="AW38" i="8"/>
  <c r="AX38" i="8"/>
  <c r="AS38" i="8"/>
  <c r="AT38" i="8"/>
  <c r="AO38" i="8"/>
  <c r="AP38" i="8"/>
  <c r="AK38" i="8"/>
  <c r="AG38" i="8"/>
  <c r="AH38" i="8"/>
  <c r="AC38" i="8"/>
  <c r="AD38" i="8"/>
  <c r="Y38" i="8"/>
  <c r="Z38" i="8"/>
  <c r="U38" i="8"/>
  <c r="V38" i="8"/>
  <c r="Q38" i="8"/>
  <c r="R38" i="8"/>
  <c r="M38" i="8"/>
  <c r="N38" i="8"/>
  <c r="I38" i="8"/>
  <c r="J38" i="8"/>
  <c r="BR36" i="8"/>
  <c r="BM36" i="8"/>
  <c r="BN36" i="8"/>
  <c r="BI36" i="8"/>
  <c r="BJ36" i="8"/>
  <c r="BE36" i="8"/>
  <c r="BF36" i="8"/>
  <c r="BA36" i="8"/>
  <c r="BB36" i="8"/>
  <c r="AW36" i="8"/>
  <c r="AX36" i="8"/>
  <c r="AS36" i="8"/>
  <c r="AT36" i="8"/>
  <c r="AO36" i="8"/>
  <c r="AP36" i="8"/>
  <c r="AK36" i="8"/>
  <c r="AG36" i="8"/>
  <c r="AH36" i="8"/>
  <c r="AC36" i="8"/>
  <c r="AD36" i="8"/>
  <c r="Y36" i="8"/>
  <c r="Z36" i="8"/>
  <c r="Q36" i="8"/>
  <c r="R36" i="8"/>
  <c r="M36" i="8"/>
  <c r="N36" i="8"/>
  <c r="I36" i="8"/>
  <c r="J36" i="8"/>
  <c r="BM34" i="8"/>
  <c r="BN34" i="8"/>
  <c r="BI34" i="8"/>
  <c r="BJ34" i="8"/>
  <c r="BE34" i="8"/>
  <c r="BF34" i="8"/>
  <c r="AW34" i="8"/>
  <c r="AX34" i="8"/>
  <c r="AS34" i="8"/>
  <c r="AT34" i="8"/>
  <c r="AO34" i="8"/>
  <c r="AP34" i="8"/>
  <c r="AG34" i="8"/>
  <c r="AH34" i="8"/>
  <c r="AC34" i="8"/>
  <c r="AD34" i="8"/>
  <c r="Y34" i="8"/>
  <c r="Z34" i="8"/>
  <c r="V34" i="8"/>
  <c r="Q34" i="8"/>
  <c r="R34" i="8"/>
  <c r="M34" i="8"/>
  <c r="N34" i="8"/>
  <c r="I34" i="8"/>
  <c r="J34" i="8"/>
  <c r="BQ32" i="8"/>
  <c r="BM32" i="8"/>
  <c r="BN32" i="8"/>
  <c r="BI32" i="8"/>
  <c r="BJ32" i="8"/>
  <c r="BE32" i="8"/>
  <c r="BF32" i="8"/>
  <c r="BB32" i="8"/>
  <c r="AW32" i="8"/>
  <c r="AX32" i="8"/>
  <c r="AS32" i="8"/>
  <c r="AT32" i="8"/>
  <c r="AO32" i="8"/>
  <c r="AP32" i="8"/>
  <c r="AG32" i="8"/>
  <c r="AH32" i="8"/>
  <c r="AC32" i="8"/>
  <c r="AD32" i="8"/>
  <c r="Y32" i="8"/>
  <c r="Z32" i="8"/>
  <c r="Q32" i="8"/>
  <c r="R32" i="8"/>
  <c r="M32" i="8"/>
  <c r="N32" i="8"/>
  <c r="I32" i="8"/>
  <c r="J32" i="8"/>
  <c r="BM30" i="8"/>
  <c r="BN30" i="8"/>
  <c r="BI30" i="8"/>
  <c r="BJ30" i="8"/>
  <c r="BE30" i="8"/>
  <c r="BF30" i="8"/>
  <c r="AW30" i="8"/>
  <c r="AX30" i="8"/>
  <c r="AS30" i="8"/>
  <c r="AT30" i="8"/>
  <c r="AO30" i="8"/>
  <c r="AP30" i="8"/>
  <c r="AG30" i="8"/>
  <c r="AH30" i="8"/>
  <c r="AC30" i="8"/>
  <c r="AD30" i="8"/>
  <c r="Y30" i="8"/>
  <c r="Z30" i="8"/>
  <c r="U30" i="8"/>
  <c r="V30" i="8"/>
  <c r="Q30" i="8"/>
  <c r="R30" i="8"/>
  <c r="M30" i="8"/>
  <c r="N30" i="8"/>
  <c r="I30" i="8"/>
  <c r="J30" i="8"/>
  <c r="BN58" i="8"/>
  <c r="BM58" i="8"/>
  <c r="BI58" i="8"/>
  <c r="BJ58" i="8"/>
  <c r="BE58" i="8"/>
  <c r="BF58" i="8"/>
  <c r="BB58" i="8"/>
  <c r="AX58" i="8"/>
  <c r="AW58" i="8"/>
  <c r="AT58" i="8"/>
  <c r="AS58" i="8"/>
  <c r="AP58" i="8"/>
  <c r="AO58" i="8"/>
  <c r="AL58" i="8"/>
  <c r="AK58" i="8"/>
  <c r="AH58" i="8"/>
  <c r="AG58" i="8"/>
  <c r="AD58" i="8"/>
  <c r="AC58" i="8"/>
  <c r="Z58" i="8"/>
  <c r="Y58" i="8"/>
  <c r="V58" i="8"/>
  <c r="Q58" i="8"/>
  <c r="R58" i="8"/>
  <c r="M58" i="8"/>
  <c r="N58" i="8"/>
  <c r="I58" i="8"/>
  <c r="J58" i="8"/>
  <c r="BR54" i="8"/>
  <c r="BN54" i="8"/>
  <c r="BM54" i="8"/>
  <c r="BJ54" i="8"/>
  <c r="BI54" i="8"/>
  <c r="BF54" i="8"/>
  <c r="BE54" i="8"/>
  <c r="BB54" i="8"/>
  <c r="BA54" i="8"/>
  <c r="AX54" i="8"/>
  <c r="AW54" i="8"/>
  <c r="AT54" i="8"/>
  <c r="AS54" i="8"/>
  <c r="AP54" i="8"/>
  <c r="AO54" i="8"/>
  <c r="AL54" i="8"/>
  <c r="AK54" i="8"/>
  <c r="AH54" i="8"/>
  <c r="AG54" i="8"/>
  <c r="AD54" i="8"/>
  <c r="AC54" i="8"/>
  <c r="Z54" i="8"/>
  <c r="Y54" i="8"/>
  <c r="Q54" i="8"/>
  <c r="R54" i="8"/>
  <c r="M54" i="8"/>
  <c r="N54" i="8"/>
  <c r="I54" i="8"/>
  <c r="J54" i="8"/>
  <c r="BQ53" i="8"/>
  <c r="BR53" i="8"/>
  <c r="BN53" i="8"/>
  <c r="BM53" i="8"/>
  <c r="BJ53" i="8"/>
  <c r="BI53" i="8"/>
  <c r="BE53" i="8"/>
  <c r="BF53" i="8"/>
  <c r="BA53" i="8"/>
  <c r="AX53" i="8"/>
  <c r="AW53" i="8"/>
  <c r="AT53" i="8"/>
  <c r="AS53" i="8"/>
  <c r="AP53" i="8"/>
  <c r="AO53" i="8"/>
  <c r="AK53" i="8"/>
  <c r="AH53" i="8"/>
  <c r="AG53" i="8"/>
  <c r="AD53" i="8"/>
  <c r="AC53" i="8"/>
  <c r="Z53" i="8"/>
  <c r="Y53" i="8"/>
  <c r="V53" i="8"/>
  <c r="Q53" i="8"/>
  <c r="R53" i="8"/>
  <c r="M53" i="8"/>
  <c r="N53" i="8"/>
  <c r="I53" i="8"/>
  <c r="J53" i="8"/>
  <c r="BM49" i="8"/>
  <c r="BN49" i="8"/>
  <c r="BI49" i="8"/>
  <c r="BJ49" i="8"/>
  <c r="BE49" i="8"/>
  <c r="BF49" i="8"/>
  <c r="AW49" i="8"/>
  <c r="AX49" i="8"/>
  <c r="AS49" i="8"/>
  <c r="AT49" i="8"/>
  <c r="AO49" i="8"/>
  <c r="AP49" i="8"/>
  <c r="AK49" i="8"/>
  <c r="AL49" i="8"/>
  <c r="AG49" i="8"/>
  <c r="AH49" i="8"/>
  <c r="AC49" i="8"/>
  <c r="AD49" i="8"/>
  <c r="Y49" i="8"/>
  <c r="Z49" i="8"/>
  <c r="Q49" i="8"/>
  <c r="R49" i="8"/>
  <c r="M49" i="8"/>
  <c r="N49" i="8"/>
  <c r="I49" i="8"/>
  <c r="J49" i="8"/>
  <c r="BR48" i="8"/>
  <c r="BN48" i="8"/>
  <c r="BM48" i="8"/>
  <c r="BJ48" i="8"/>
  <c r="BI48" i="8"/>
  <c r="BE48" i="8"/>
  <c r="BF48" i="8"/>
  <c r="BA48" i="8"/>
  <c r="AX48" i="8"/>
  <c r="AW48" i="8"/>
  <c r="AT48" i="8"/>
  <c r="AS48" i="8"/>
  <c r="AP48" i="8"/>
  <c r="AO48" i="8"/>
  <c r="AH48" i="8"/>
  <c r="AG48" i="8"/>
  <c r="AD48" i="8"/>
  <c r="AC48" i="8"/>
  <c r="Z48" i="8"/>
  <c r="Y48" i="8"/>
  <c r="U48" i="8"/>
  <c r="Q48" i="8"/>
  <c r="R48" i="8"/>
  <c r="M48" i="8"/>
  <c r="N48" i="8"/>
  <c r="I48" i="8"/>
  <c r="J48" i="8"/>
  <c r="BR28" i="8"/>
  <c r="BQ28" i="8"/>
  <c r="BN28" i="8"/>
  <c r="BM28" i="8"/>
  <c r="BJ28" i="8"/>
  <c r="BI28" i="8"/>
  <c r="BF28" i="8"/>
  <c r="BE28" i="8"/>
  <c r="BB28" i="8"/>
  <c r="BA28" i="8"/>
  <c r="AX28" i="8"/>
  <c r="AW28" i="8"/>
  <c r="AT28" i="8"/>
  <c r="AS28" i="8"/>
  <c r="AP28" i="8"/>
  <c r="AO28" i="8"/>
  <c r="AL28" i="8"/>
  <c r="AH28" i="8"/>
  <c r="AG28" i="8"/>
  <c r="AD28" i="8"/>
  <c r="AC28" i="8"/>
  <c r="Z28" i="8"/>
  <c r="Y28" i="8"/>
  <c r="U28" i="8"/>
  <c r="V28" i="8"/>
  <c r="Q28" i="8"/>
  <c r="R28" i="8"/>
  <c r="M28" i="8"/>
  <c r="N28" i="8"/>
  <c r="I28" i="8"/>
  <c r="J28" i="8"/>
  <c r="BQ26" i="8"/>
  <c r="BR26" i="8"/>
  <c r="BM26" i="8"/>
  <c r="BN26" i="8"/>
  <c r="BI26" i="8"/>
  <c r="BJ26" i="8"/>
  <c r="BE26" i="8"/>
  <c r="BF26" i="8"/>
  <c r="BB26" i="8"/>
  <c r="AW26" i="8"/>
  <c r="AX26" i="8"/>
  <c r="AS26" i="8"/>
  <c r="AT26" i="8"/>
  <c r="AO26" i="8"/>
  <c r="AP26" i="8"/>
  <c r="AL26" i="8"/>
  <c r="AG26" i="8"/>
  <c r="AH26" i="8"/>
  <c r="AC26" i="8"/>
  <c r="AD26" i="8"/>
  <c r="Y26" i="8"/>
  <c r="Z26" i="8"/>
  <c r="U26" i="8"/>
  <c r="V26" i="8"/>
  <c r="Q26" i="8"/>
  <c r="R26" i="8"/>
  <c r="M26" i="8"/>
  <c r="N26" i="8"/>
  <c r="I26" i="8"/>
  <c r="J26" i="8"/>
  <c r="BR24" i="8"/>
  <c r="BQ24" i="8"/>
  <c r="BN24" i="8"/>
  <c r="BM24" i="8"/>
  <c r="BJ24" i="8"/>
  <c r="BI24" i="8"/>
  <c r="BF24" i="8"/>
  <c r="BE24" i="8"/>
  <c r="AX24" i="8"/>
  <c r="AW24" i="8"/>
  <c r="AT24" i="8"/>
  <c r="AS24" i="8"/>
  <c r="AP24" i="8"/>
  <c r="AO24" i="8"/>
  <c r="AH24" i="8"/>
  <c r="AG24" i="8"/>
  <c r="AD24" i="8"/>
  <c r="AC24" i="8"/>
  <c r="Z24" i="8"/>
  <c r="Y24" i="8"/>
  <c r="V24" i="8"/>
  <c r="Q24" i="8"/>
  <c r="R24" i="8"/>
  <c r="M24" i="8"/>
  <c r="N24" i="8" s="1"/>
  <c r="I24" i="8"/>
  <c r="J24" i="8" s="1"/>
  <c r="BN23" i="8"/>
  <c r="BM23" i="8"/>
  <c r="BJ23" i="8"/>
  <c r="BI23" i="8"/>
  <c r="BF23" i="8"/>
  <c r="BE23" i="8"/>
  <c r="BB23" i="8"/>
  <c r="AX23" i="8"/>
  <c r="AW23" i="8"/>
  <c r="AT23" i="8"/>
  <c r="AS23" i="8"/>
  <c r="AP23" i="8"/>
  <c r="AO23" i="8"/>
  <c r="AL23" i="8"/>
  <c r="AK23" i="8"/>
  <c r="AH23" i="8"/>
  <c r="AG23" i="8"/>
  <c r="AD23" i="8"/>
  <c r="AC23" i="8"/>
  <c r="Z23" i="8"/>
  <c r="Y23" i="8"/>
  <c r="V23" i="8"/>
  <c r="Q23" i="8"/>
  <c r="R23" i="8"/>
  <c r="M23" i="8"/>
  <c r="N23" i="8"/>
  <c r="I23" i="8"/>
  <c r="J23" i="8"/>
  <c r="BR22" i="8"/>
  <c r="BN22" i="8"/>
  <c r="BJ22" i="8"/>
  <c r="BF22" i="8"/>
  <c r="BB22" i="8"/>
  <c r="AX22" i="8"/>
  <c r="AT22" i="8"/>
  <c r="AP22" i="8"/>
  <c r="AL22" i="8"/>
  <c r="AH22" i="8"/>
  <c r="AD22" i="8"/>
  <c r="Z22" i="8"/>
  <c r="V22" i="8"/>
  <c r="R22" i="8"/>
  <c r="N22" i="8"/>
  <c r="J22" i="8"/>
  <c r="BM21" i="8"/>
  <c r="BN21" i="8"/>
  <c r="BI21" i="8"/>
  <c r="BJ21" i="8"/>
  <c r="BE21" i="8"/>
  <c r="BF21" i="8"/>
  <c r="BB21" i="8"/>
  <c r="AW21" i="8"/>
  <c r="AX21" i="8"/>
  <c r="AS21" i="8"/>
  <c r="AT21" i="8"/>
  <c r="AO21" i="8"/>
  <c r="AP21" i="8"/>
  <c r="AG21" i="8"/>
  <c r="AH21" i="8"/>
  <c r="AC21" i="8"/>
  <c r="AD21" i="8"/>
  <c r="Y21" i="8"/>
  <c r="Z21" i="8"/>
  <c r="Q21" i="8"/>
  <c r="R21" i="8"/>
  <c r="M21" i="8"/>
  <c r="N21" i="8"/>
  <c r="I21" i="8"/>
  <c r="J21" i="8"/>
  <c r="BM19" i="8"/>
  <c r="BN19" i="8"/>
  <c r="AD19" i="8"/>
  <c r="Z19" i="8"/>
  <c r="I19" i="8"/>
  <c r="J19" i="8"/>
  <c r="BM17" i="8"/>
  <c r="BN17" i="8"/>
  <c r="BI17" i="8"/>
  <c r="BJ17" i="8"/>
  <c r="BE17" i="8"/>
  <c r="BF17" i="8"/>
  <c r="AW17" i="8"/>
  <c r="AX17" i="8"/>
  <c r="AS17" i="8"/>
  <c r="AT17" i="8"/>
  <c r="AO17" i="8"/>
  <c r="AP17" i="8"/>
  <c r="AL17" i="8"/>
  <c r="AG17" i="8"/>
  <c r="AH17" i="8"/>
  <c r="AC17" i="8"/>
  <c r="AD17" i="8"/>
  <c r="Y17" i="8"/>
  <c r="Z17" i="8"/>
  <c r="U17" i="8"/>
  <c r="V17" i="8"/>
  <c r="Q17" i="8"/>
  <c r="R17" i="8"/>
  <c r="M17" i="8"/>
  <c r="N17" i="8"/>
  <c r="I17" i="8"/>
  <c r="J17" i="8"/>
  <c r="BR16" i="8"/>
  <c r="BM16" i="8"/>
  <c r="BN16" i="8"/>
  <c r="BI16" i="8"/>
  <c r="BJ16" i="8"/>
  <c r="BE16" i="8"/>
  <c r="BF16" i="8"/>
  <c r="BA16" i="8"/>
  <c r="BB16" i="8"/>
  <c r="AW16" i="8"/>
  <c r="AX16" i="8"/>
  <c r="AS16" i="8"/>
  <c r="AT16" i="8"/>
  <c r="AO16" i="8"/>
  <c r="AP16" i="8"/>
  <c r="AK16" i="8"/>
  <c r="AL16" i="8"/>
  <c r="AG16" i="8"/>
  <c r="AH16" i="8"/>
  <c r="AC16" i="8"/>
  <c r="AD16" i="8"/>
  <c r="Y16" i="8"/>
  <c r="Z16" i="8"/>
  <c r="Q16" i="8"/>
  <c r="R16" i="8"/>
  <c r="M16" i="8"/>
  <c r="N16" i="8"/>
  <c r="I16" i="8"/>
  <c r="J16" i="8"/>
  <c r="BQ14" i="8"/>
  <c r="BR14" i="8"/>
  <c r="BN14" i="8"/>
  <c r="BM14" i="8"/>
  <c r="BJ14" i="8"/>
  <c r="BI14" i="8"/>
  <c r="BE14" i="8"/>
  <c r="BF14" i="8"/>
  <c r="AX14" i="8"/>
  <c r="AW14" i="8"/>
  <c r="AT14" i="8"/>
  <c r="AS14" i="8"/>
  <c r="AP14" i="8"/>
  <c r="AO14" i="8"/>
  <c r="AL14" i="8"/>
  <c r="AK14" i="8"/>
  <c r="AH14" i="8"/>
  <c r="AG14" i="8"/>
  <c r="AD14" i="8"/>
  <c r="AC14" i="8"/>
  <c r="Z14" i="8"/>
  <c r="Y14" i="8"/>
  <c r="U14" i="8"/>
  <c r="V14" i="8"/>
  <c r="Q14" i="8"/>
  <c r="R14" i="8"/>
  <c r="M14" i="8"/>
  <c r="N14" i="8"/>
  <c r="I14" i="8"/>
  <c r="J14" i="8"/>
  <c r="BM12" i="8"/>
  <c r="BN12" i="8"/>
  <c r="BF12" i="8"/>
  <c r="AS12" i="8"/>
  <c r="AG12" i="8"/>
  <c r="AH12" i="8"/>
  <c r="AD12" i="8"/>
  <c r="Z12" i="8"/>
  <c r="Q12" i="8"/>
  <c r="R12" i="8"/>
  <c r="I12" i="8"/>
  <c r="J12" i="8"/>
  <c r="BQ10" i="8"/>
  <c r="BR10" i="8"/>
  <c r="BN10" i="8"/>
  <c r="BM10" i="8"/>
  <c r="BJ10" i="8"/>
  <c r="BI10" i="8"/>
  <c r="BE10" i="8"/>
  <c r="BF10" i="8"/>
  <c r="BB10" i="8"/>
  <c r="AX10" i="8"/>
  <c r="AW10" i="8"/>
  <c r="AT10" i="8"/>
  <c r="AS10" i="8"/>
  <c r="AP10" i="8"/>
  <c r="AO10" i="8"/>
  <c r="AH10" i="8"/>
  <c r="AG10" i="8"/>
  <c r="AD10" i="8"/>
  <c r="AC10" i="8"/>
  <c r="Z10" i="8"/>
  <c r="Y10" i="8"/>
  <c r="V10" i="8"/>
  <c r="Q10" i="8"/>
  <c r="R10" i="8"/>
  <c r="M10" i="8"/>
  <c r="N10" i="8"/>
  <c r="I10" i="8"/>
  <c r="J10" i="8"/>
  <c r="BQ9" i="8"/>
  <c r="BR9" i="8"/>
  <c r="BN9" i="8"/>
  <c r="BM9" i="8"/>
  <c r="BJ9" i="8"/>
  <c r="BI9" i="8"/>
  <c r="BE9" i="8"/>
  <c r="BF9" i="8"/>
  <c r="BB9" i="8"/>
  <c r="AX9" i="8"/>
  <c r="AW9" i="8"/>
  <c r="AT9" i="8"/>
  <c r="AS9" i="8"/>
  <c r="AP9" i="8"/>
  <c r="AO9" i="8"/>
  <c r="AH9" i="8"/>
  <c r="AG9" i="8"/>
  <c r="AD9" i="8"/>
  <c r="AC9" i="8"/>
  <c r="Z9" i="8"/>
  <c r="Y9" i="8"/>
  <c r="U9" i="8"/>
  <c r="V9" i="8"/>
  <c r="Q9" i="8"/>
  <c r="R9" i="8"/>
  <c r="M9" i="8"/>
  <c r="N9" i="8"/>
  <c r="I9" i="8"/>
  <c r="J9" i="8"/>
  <c r="BM8" i="8"/>
  <c r="BN8" i="8"/>
  <c r="BI8" i="8"/>
  <c r="BJ8" i="8"/>
  <c r="BE8" i="8"/>
  <c r="BF8" i="8"/>
  <c r="BA8" i="8"/>
  <c r="BB8" i="8"/>
  <c r="AW8" i="8"/>
  <c r="AX8" i="8"/>
  <c r="AS8" i="8"/>
  <c r="AT8" i="8"/>
  <c r="AO8" i="8"/>
  <c r="AP8" i="8"/>
  <c r="AL8" i="8"/>
  <c r="AG8" i="8"/>
  <c r="AH8" i="8"/>
  <c r="AC8" i="8"/>
  <c r="AD8" i="8"/>
  <c r="Y8" i="8"/>
  <c r="Z8" i="8"/>
  <c r="U8" i="8"/>
  <c r="V8" i="8"/>
  <c r="Q8" i="8"/>
  <c r="R8" i="8"/>
  <c r="M8" i="8"/>
  <c r="N8" i="8"/>
  <c r="I8" i="8"/>
  <c r="J8" i="8"/>
  <c r="BS28" i="8"/>
  <c r="BS10" i="7"/>
  <c r="K10" i="1" s="1"/>
  <c r="BS16" i="7"/>
  <c r="K16" i="1" s="1"/>
  <c r="BS28" i="7"/>
  <c r="K28" i="1" s="1"/>
  <c r="BS24" i="7"/>
  <c r="K24" i="1" s="1"/>
  <c r="BS21" i="7"/>
  <c r="K21" i="1" s="1"/>
  <c r="BS54" i="7"/>
  <c r="K54" i="1" s="1"/>
  <c r="D36" i="2"/>
  <c r="D84" i="2" s="1"/>
  <c r="B36" i="2"/>
  <c r="B84" i="2" s="1"/>
  <c r="BS36" i="7"/>
  <c r="K36" i="1" s="1"/>
  <c r="BS14" i="7"/>
  <c r="K14" i="1"/>
  <c r="BS26" i="7"/>
  <c r="K26" i="1"/>
  <c r="BS34" i="7"/>
  <c r="K34" i="1"/>
  <c r="BS49" i="7"/>
  <c r="K49" i="1" s="1"/>
  <c r="D82" i="2"/>
  <c r="C83" i="2"/>
  <c r="C82" i="2"/>
  <c r="BN51" i="8"/>
  <c r="BN46" i="8"/>
  <c r="AG44" i="8"/>
  <c r="BT17" i="8"/>
  <c r="BF19" i="8"/>
  <c r="J51" i="8"/>
  <c r="BQ38" i="8"/>
  <c r="BT28" i="8"/>
  <c r="BA40" i="7"/>
  <c r="BA34" i="7"/>
  <c r="BT58" i="8"/>
  <c r="BB34" i="8"/>
  <c r="BA34" i="8"/>
  <c r="W56" i="8"/>
  <c r="W61" i="8" s="1"/>
  <c r="BC51" i="7"/>
  <c r="BS8" i="8"/>
  <c r="BR8" i="8"/>
  <c r="AK10" i="8"/>
  <c r="BS10" i="8"/>
  <c r="V36" i="8"/>
  <c r="U36" i="8"/>
  <c r="AW12" i="8"/>
  <c r="AX12" i="8"/>
  <c r="AU19" i="8"/>
  <c r="AU46" i="8" s="1"/>
  <c r="BA36" i="7"/>
  <c r="BB36" i="7"/>
  <c r="BK56" i="8"/>
  <c r="BN56" i="8" s="1"/>
  <c r="BT16" i="8"/>
  <c r="BQ16" i="8"/>
  <c r="J56" i="8"/>
  <c r="BB48" i="8"/>
  <c r="BT48" i="8"/>
  <c r="BA17" i="8"/>
  <c r="BB17" i="8"/>
  <c r="BS36" i="8"/>
  <c r="BT58" i="7"/>
  <c r="BA58" i="8"/>
  <c r="BR38" i="8"/>
  <c r="BS38" i="8"/>
  <c r="BT30" i="8"/>
  <c r="BT17" i="7"/>
  <c r="BQ17" i="7"/>
  <c r="AR19" i="7"/>
  <c r="AS12" i="7"/>
  <c r="L19" i="7"/>
  <c r="BO12" i="7"/>
  <c r="AP46" i="7"/>
  <c r="AM51" i="7"/>
  <c r="L22" i="10"/>
  <c r="BT14" i="7"/>
  <c r="BA14" i="7"/>
  <c r="BH46" i="8"/>
  <c r="BP19" i="8"/>
  <c r="J46" i="8"/>
  <c r="AK42" i="8"/>
  <c r="BT49" i="8"/>
  <c r="BT10" i="8"/>
  <c r="T44" i="8"/>
  <c r="AA46" i="8"/>
  <c r="AA51" i="8" s="1"/>
  <c r="BS58" i="8"/>
  <c r="AI44" i="8"/>
  <c r="AL44" i="8"/>
  <c r="AY44" i="8"/>
  <c r="BB44" i="8" s="1"/>
  <c r="AC44" i="8"/>
  <c r="AV19" i="7"/>
  <c r="AZ12" i="7"/>
  <c r="P46" i="7"/>
  <c r="Z44" i="7"/>
  <c r="BE46" i="7"/>
  <c r="N13" i="10"/>
  <c r="M13" i="10"/>
  <c r="N7" i="10"/>
  <c r="M7" i="10"/>
  <c r="BQ54" i="8"/>
  <c r="BT36" i="7"/>
  <c r="K22" i="10"/>
  <c r="BT53" i="7"/>
  <c r="BT16" i="7"/>
  <c r="C16" i="9"/>
  <c r="G37" i="9"/>
  <c r="AU19" i="7"/>
  <c r="AU46" i="7" s="1"/>
  <c r="BP44" i="7"/>
  <c r="AC44" i="7"/>
  <c r="C16" i="2"/>
  <c r="C36" i="2" s="1"/>
  <c r="AJ12" i="7"/>
  <c r="AY19" i="7"/>
  <c r="BB19" i="7" s="1"/>
  <c r="L46" i="7"/>
  <c r="L51" i="7" s="1"/>
  <c r="L56" i="7" s="1"/>
  <c r="L61" i="7" s="1"/>
  <c r="BH56" i="7"/>
  <c r="BH61" i="7" s="1"/>
  <c r="BK61" i="8"/>
  <c r="AX19" i="8"/>
  <c r="BF51" i="7"/>
  <c r="BC56" i="7"/>
  <c r="BC61" i="7" s="1"/>
  <c r="BF61" i="7" s="1"/>
  <c r="AR46" i="7"/>
  <c r="AS19" i="7"/>
  <c r="Z56" i="8"/>
  <c r="Z61" i="8"/>
  <c r="P51" i="7"/>
  <c r="AD46" i="8"/>
  <c r="BK46" i="7"/>
  <c r="BO19" i="7"/>
  <c r="BR19" i="7" s="1"/>
  <c r="BN19" i="7"/>
  <c r="AM56" i="7"/>
  <c r="AP51" i="7"/>
  <c r="C84" i="2"/>
  <c r="AU51" i="7"/>
  <c r="BF56" i="7"/>
  <c r="AM61" i="7"/>
  <c r="AP61" i="7" s="1"/>
  <c r="AP56" i="7"/>
  <c r="P56" i="7"/>
  <c r="P61" i="7" s="1"/>
  <c r="AR51" i="7"/>
  <c r="AS46" i="7"/>
  <c r="BN61" i="8"/>
  <c r="AX51" i="7"/>
  <c r="H49" i="1" l="1"/>
  <c r="J49" i="1" s="1"/>
  <c r="D58" i="1"/>
  <c r="I58" i="1" s="1"/>
  <c r="H36" i="1"/>
  <c r="J36" i="1" s="1"/>
  <c r="H23" i="1"/>
  <c r="J23" i="1" s="1"/>
  <c r="D14" i="1"/>
  <c r="B58" i="1"/>
  <c r="G58" i="1" s="1"/>
  <c r="B23" i="1"/>
  <c r="G23" i="1" s="1"/>
  <c r="H17" i="1"/>
  <c r="J17" i="1" s="1"/>
  <c r="D40" i="1"/>
  <c r="B34" i="1"/>
  <c r="G34" i="1" s="1"/>
  <c r="H30" i="1"/>
  <c r="J30" i="1" s="1"/>
  <c r="B30" i="1"/>
  <c r="G30" i="1" s="1"/>
  <c r="B54" i="1"/>
  <c r="G54" i="1" s="1"/>
  <c r="D24" i="1"/>
  <c r="D23" i="1"/>
  <c r="D48" i="1"/>
  <c r="H24" i="1"/>
  <c r="J24" i="1" s="1"/>
  <c r="B36" i="1"/>
  <c r="G36" i="1" s="1"/>
  <c r="B9" i="1"/>
  <c r="B10" i="1"/>
  <c r="D28" i="1"/>
  <c r="H26" i="1"/>
  <c r="D26" i="1"/>
  <c r="F26" i="1" s="1"/>
  <c r="B26" i="1"/>
  <c r="G26" i="1" s="1"/>
  <c r="D12" i="1"/>
  <c r="E21" i="1" s="1"/>
  <c r="H38" i="1"/>
  <c r="J38" i="1" s="1"/>
  <c r="B14" i="1"/>
  <c r="B8" i="1"/>
  <c r="G8" i="1" s="1"/>
  <c r="D9" i="1"/>
  <c r="F9" i="1" s="1"/>
  <c r="G9" i="1" s="1"/>
  <c r="D32" i="1"/>
  <c r="B24" i="1"/>
  <c r="G24" i="1" s="1"/>
  <c r="I1" i="1"/>
  <c r="D53" i="1"/>
  <c r="D36" i="1"/>
  <c r="I36" i="1" s="1"/>
  <c r="B40" i="1"/>
  <c r="G40" i="1" s="1"/>
  <c r="H40" i="1"/>
  <c r="J40" i="1" s="1"/>
  <c r="B28" i="1"/>
  <c r="G28" i="1" s="1"/>
  <c r="D16" i="1"/>
  <c r="F16" i="1" s="1"/>
  <c r="H8" i="1"/>
  <c r="J8" i="1" s="1"/>
  <c r="H21" i="1"/>
  <c r="J21" i="1" s="1"/>
  <c r="B16" i="1"/>
  <c r="G16" i="1" s="1"/>
  <c r="D8" i="1"/>
  <c r="I8" i="1" s="1"/>
  <c r="H48" i="1"/>
  <c r="J48" i="1" s="1"/>
  <c r="D34" i="1"/>
  <c r="F34" i="1" s="1"/>
  <c r="B21" i="1"/>
  <c r="G21" i="1" s="1"/>
  <c r="D49" i="1"/>
  <c r="I49" i="1" s="1"/>
  <c r="H58" i="1"/>
  <c r="J58" i="1" s="1"/>
  <c r="H54" i="1"/>
  <c r="J54" i="1" s="1"/>
  <c r="B38" i="1"/>
  <c r="G38" i="1" s="1"/>
  <c r="D42" i="1"/>
  <c r="B17" i="1"/>
  <c r="G17" i="1" s="1"/>
  <c r="D10" i="1"/>
  <c r="F10" i="1" s="1"/>
  <c r="G10" i="1" s="1"/>
  <c r="H42" i="1"/>
  <c r="J42" i="1" s="1"/>
  <c r="H10" i="1"/>
  <c r="J10" i="1" s="1"/>
  <c r="B42" i="1"/>
  <c r="G42" i="1" s="1"/>
  <c r="H34" i="1"/>
  <c r="D38" i="1"/>
  <c r="B32" i="1"/>
  <c r="G32" i="1" s="1"/>
  <c r="H32" i="1"/>
  <c r="J32" i="1" s="1"/>
  <c r="B49" i="1"/>
  <c r="D21" i="1"/>
  <c r="F21" i="1" s="1"/>
  <c r="H9" i="1"/>
  <c r="J9" i="1" s="1"/>
  <c r="N6" i="10"/>
  <c r="M6" i="10" s="1"/>
  <c r="M22" i="10" s="1"/>
  <c r="BQ9" i="7"/>
  <c r="V10" i="7"/>
  <c r="R12" i="7"/>
  <c r="B12" i="1"/>
  <c r="C44" i="1" s="1"/>
  <c r="BT8" i="7"/>
  <c r="H19" i="7"/>
  <c r="I19" i="7"/>
  <c r="J19" i="7" s="1"/>
  <c r="I12" i="7"/>
  <c r="J12" i="7" s="1"/>
  <c r="M19" i="7"/>
  <c r="E32" i="1"/>
  <c r="BT9" i="7"/>
  <c r="O19" i="7"/>
  <c r="O46" i="7" s="1"/>
  <c r="O51" i="7" s="1"/>
  <c r="O56" i="7" s="1"/>
  <c r="Q56" i="7" s="1"/>
  <c r="W46" i="7"/>
  <c r="AI12" i="7"/>
  <c r="S12" i="7"/>
  <c r="U12" i="7" s="1"/>
  <c r="V12" i="7" s="1"/>
  <c r="E54" i="1"/>
  <c r="E38" i="1"/>
  <c r="E9" i="1"/>
  <c r="E16" i="1"/>
  <c r="E12" i="1"/>
  <c r="E10" i="1"/>
  <c r="E26" i="1"/>
  <c r="E14" i="1"/>
  <c r="G46" i="7"/>
  <c r="G51" i="7" s="1"/>
  <c r="V16" i="8"/>
  <c r="U16" i="8"/>
  <c r="U24" i="8"/>
  <c r="B73" i="2"/>
  <c r="AX46" i="8"/>
  <c r="AW46" i="8"/>
  <c r="AU51" i="8"/>
  <c r="AA56" i="8"/>
  <c r="AD51" i="8"/>
  <c r="BT30" i="7"/>
  <c r="BQ30" i="7"/>
  <c r="AX19" i="7"/>
  <c r="C8" i="1"/>
  <c r="E24" i="1"/>
  <c r="E23" i="1"/>
  <c r="E17" i="1"/>
  <c r="E58" i="1"/>
  <c r="E44" i="1"/>
  <c r="E34" i="1"/>
  <c r="E42" i="1"/>
  <c r="E40" i="1"/>
  <c r="E30" i="1"/>
  <c r="E49" i="1"/>
  <c r="E36" i="1"/>
  <c r="E28" i="1"/>
  <c r="E8" i="1"/>
  <c r="E48" i="1"/>
  <c r="E53" i="1"/>
  <c r="U44" i="7"/>
  <c r="BT44" i="7"/>
  <c r="AU56" i="7"/>
  <c r="AX46" i="7"/>
  <c r="AY46" i="7"/>
  <c r="BB46" i="7" s="1"/>
  <c r="BS42" i="7"/>
  <c r="K42" i="1" s="1"/>
  <c r="BI12" i="8"/>
  <c r="BG19" i="8"/>
  <c r="BJ12" i="8"/>
  <c r="AN51" i="8"/>
  <c r="AO46" i="8"/>
  <c r="BJ19" i="7"/>
  <c r="BG46" i="7"/>
  <c r="BO46" i="7" s="1"/>
  <c r="AK40" i="7"/>
  <c r="AL40" i="7"/>
  <c r="BS40" i="7"/>
  <c r="K40" i="1" s="1"/>
  <c r="BB38" i="7"/>
  <c r="BS38" i="7"/>
  <c r="K38" i="1" s="1"/>
  <c r="BA38" i="7"/>
  <c r="U48" i="7"/>
  <c r="BS48" i="7"/>
  <c r="K48" i="1" s="1"/>
  <c r="V48" i="7"/>
  <c r="BS53" i="7"/>
  <c r="K53" i="1" s="1"/>
  <c r="BB53" i="7"/>
  <c r="BS58" i="7"/>
  <c r="K58" i="1" s="1"/>
  <c r="V58" i="7"/>
  <c r="U58" i="7"/>
  <c r="BB17" i="7"/>
  <c r="BA17" i="7"/>
  <c r="BS17" i="7"/>
  <c r="K17" i="1" s="1"/>
  <c r="AW19" i="7"/>
  <c r="AV46" i="7"/>
  <c r="AZ19" i="7"/>
  <c r="BA19" i="7" s="1"/>
  <c r="BS23" i="8"/>
  <c r="BR23" i="8"/>
  <c r="BA32" i="8"/>
  <c r="AZ44" i="8"/>
  <c r="BA44" i="8" s="1"/>
  <c r="BR21" i="8"/>
  <c r="BS21" i="8"/>
  <c r="BT42" i="8"/>
  <c r="BQ42" i="8"/>
  <c r="BA12" i="7"/>
  <c r="BR12" i="7"/>
  <c r="AK12" i="7"/>
  <c r="AW19" i="8"/>
  <c r="I30" i="1"/>
  <c r="AR56" i="7"/>
  <c r="V54" i="8"/>
  <c r="BS54" i="8"/>
  <c r="BT23" i="8"/>
  <c r="AQ19" i="8"/>
  <c r="AY19" i="8" s="1"/>
  <c r="BB19" i="8" s="1"/>
  <c r="AT12" i="8"/>
  <c r="AY12" i="8"/>
  <c r="BB12" i="8" s="1"/>
  <c r="BC51" i="8"/>
  <c r="BF46" i="8"/>
  <c r="U54" i="8"/>
  <c r="F39" i="9"/>
  <c r="K39" i="9"/>
  <c r="AB19" i="7"/>
  <c r="AC12" i="7"/>
  <c r="U30" i="7"/>
  <c r="BS30" i="7"/>
  <c r="K30" i="1" s="1"/>
  <c r="V30" i="7"/>
  <c r="BK51" i="7"/>
  <c r="BN46" i="7"/>
  <c r="BT26" i="7"/>
  <c r="AL9" i="8"/>
  <c r="AK9" i="8"/>
  <c r="BS9" i="8"/>
  <c r="BQ34" i="8"/>
  <c r="N44" i="8"/>
  <c r="M44" i="8"/>
  <c r="AM46" i="8"/>
  <c r="AP19" i="8"/>
  <c r="AC12" i="8"/>
  <c r="AB19" i="8"/>
  <c r="AJ12" i="8"/>
  <c r="AK12" i="8" s="1"/>
  <c r="X19" i="7"/>
  <c r="Y12" i="7"/>
  <c r="Z12" i="7" s="1"/>
  <c r="AK8" i="7"/>
  <c r="AL8" i="7"/>
  <c r="BR34" i="8"/>
  <c r="BS34" i="8"/>
  <c r="BQ21" i="8"/>
  <c r="BT21" i="8"/>
  <c r="BP44" i="8"/>
  <c r="BT32" i="8"/>
  <c r="BA23" i="7"/>
  <c r="BT23" i="7"/>
  <c r="AR46" i="8"/>
  <c r="AZ46" i="8" s="1"/>
  <c r="AZ19" i="8"/>
  <c r="AS19" i="8"/>
  <c r="BD56" i="7"/>
  <c r="BE51" i="7"/>
  <c r="BS49" i="8"/>
  <c r="BR49" i="8"/>
  <c r="AL48" i="8"/>
  <c r="AK48" i="8"/>
  <c r="AK24" i="8"/>
  <c r="BQ23" i="8"/>
  <c r="BB14" i="8"/>
  <c r="BA14" i="8"/>
  <c r="AK32" i="8"/>
  <c r="BS32" i="8"/>
  <c r="BA30" i="8"/>
  <c r="K19" i="8"/>
  <c r="N12" i="8"/>
  <c r="S12" i="8"/>
  <c r="V12" i="8" s="1"/>
  <c r="AN46" i="7"/>
  <c r="AO19" i="7"/>
  <c r="AA19" i="7"/>
  <c r="AD12" i="7"/>
  <c r="AG44" i="7"/>
  <c r="BB9" i="7"/>
  <c r="BS9" i="7"/>
  <c r="K9" i="1" s="1"/>
  <c r="U32" i="7"/>
  <c r="V32" i="7"/>
  <c r="BH51" i="8"/>
  <c r="AJ44" i="7"/>
  <c r="B44" i="1"/>
  <c r="G44" i="1" s="1"/>
  <c r="BT38" i="7"/>
  <c r="BS42" i="8"/>
  <c r="BN12" i="7"/>
  <c r="BS30" i="8"/>
  <c r="BT38" i="8"/>
  <c r="D44" i="1"/>
  <c r="BS32" i="7"/>
  <c r="K32" i="1" s="1"/>
  <c r="M12" i="8"/>
  <c r="Z46" i="8"/>
  <c r="BT54" i="8"/>
  <c r="BA49" i="8"/>
  <c r="BS48" i="8"/>
  <c r="BS14" i="8"/>
  <c r="U34" i="8"/>
  <c r="BT26" i="8"/>
  <c r="Q44" i="8"/>
  <c r="R44" i="8"/>
  <c r="AG19" i="8"/>
  <c r="AH19" i="8"/>
  <c r="AE46" i="8"/>
  <c r="AI19" i="8"/>
  <c r="AL19" i="8" s="1"/>
  <c r="BA9" i="7"/>
  <c r="BT32" i="7"/>
  <c r="N24" i="9"/>
  <c r="H37" i="9"/>
  <c r="H39" i="9" s="1"/>
  <c r="L37" i="9"/>
  <c r="L39" i="9" s="1"/>
  <c r="N19" i="9"/>
  <c r="AO19" i="8"/>
  <c r="BQ17" i="8"/>
  <c r="BR17" i="8"/>
  <c r="BQ36" i="8"/>
  <c r="BT36" i="8"/>
  <c r="Q19" i="8"/>
  <c r="R19" i="8"/>
  <c r="O46" i="8"/>
  <c r="BA28" i="7"/>
  <c r="BT28" i="7"/>
  <c r="BD46" i="8"/>
  <c r="BE19" i="8"/>
  <c r="AV51" i="8"/>
  <c r="H44" i="1"/>
  <c r="H46" i="8"/>
  <c r="AI44" i="7"/>
  <c r="AL44" i="7" s="1"/>
  <c r="BT24" i="8"/>
  <c r="BS17" i="8"/>
  <c r="S44" i="8"/>
  <c r="V44" i="8" s="1"/>
  <c r="BA9" i="8"/>
  <c r="AO12" i="8"/>
  <c r="BA24" i="8"/>
  <c r="BQ40" i="8"/>
  <c r="BT53" i="8"/>
  <c r="BS53" i="8"/>
  <c r="BB53" i="8"/>
  <c r="BT12" i="8"/>
  <c r="U42" i="8"/>
  <c r="AK28" i="8"/>
  <c r="AJ44" i="8"/>
  <c r="AK44" i="8" s="1"/>
  <c r="BT34" i="8"/>
  <c r="BI44" i="7"/>
  <c r="BA53" i="7"/>
  <c r="BT42" i="7"/>
  <c r="BQ42" i="7"/>
  <c r="BT21" i="7"/>
  <c r="M39" i="9"/>
  <c r="N26" i="9"/>
  <c r="I37" i="9"/>
  <c r="AT46" i="7"/>
  <c r="AQ51" i="7"/>
  <c r="K46" i="7"/>
  <c r="M46" i="7" s="1"/>
  <c r="N19" i="7"/>
  <c r="F30" i="1"/>
  <c r="F40" i="1"/>
  <c r="BQ49" i="8"/>
  <c r="BR40" i="8"/>
  <c r="BS40" i="8"/>
  <c r="BQ30" i="8"/>
  <c r="BR30" i="8"/>
  <c r="BT49" i="7"/>
  <c r="BA42" i="7"/>
  <c r="BT24" i="7"/>
  <c r="BA24" i="7"/>
  <c r="I16" i="9"/>
  <c r="D37" i="9"/>
  <c r="D39" i="9" s="1"/>
  <c r="AZ12" i="8"/>
  <c r="BA12" i="8" s="1"/>
  <c r="BO44" i="7"/>
  <c r="AO44" i="7"/>
  <c r="BS26" i="8"/>
  <c r="BO44" i="8"/>
  <c r="BR44" i="8" s="1"/>
  <c r="BO12" i="8"/>
  <c r="BQ12" i="8" s="1"/>
  <c r="U14" i="7"/>
  <c r="Y12" i="8"/>
  <c r="X19" i="8"/>
  <c r="L19" i="8"/>
  <c r="T12" i="8"/>
  <c r="H12" i="1"/>
  <c r="AX12" i="7"/>
  <c r="AY12" i="7"/>
  <c r="BB12" i="7" s="1"/>
  <c r="BL19" i="7"/>
  <c r="BP12" i="7"/>
  <c r="AF46" i="7"/>
  <c r="BM12" i="7"/>
  <c r="BT8" i="8"/>
  <c r="G16" i="9"/>
  <c r="G39" i="9" s="1"/>
  <c r="N21" i="9"/>
  <c r="N23" i="9"/>
  <c r="BI19" i="7"/>
  <c r="BS8" i="7"/>
  <c r="K8" i="1" s="1"/>
  <c r="I24" i="1"/>
  <c r="AK10" i="7"/>
  <c r="AL10" i="7" s="1"/>
  <c r="N22" i="9"/>
  <c r="M37" i="9"/>
  <c r="N29" i="9"/>
  <c r="B37" i="9"/>
  <c r="B38" i="9" s="1"/>
  <c r="BL46" i="8"/>
  <c r="AO12" i="7"/>
  <c r="AE19" i="7"/>
  <c r="AH12" i="7"/>
  <c r="AY44" i="7"/>
  <c r="Q44" i="7"/>
  <c r="AX44" i="7"/>
  <c r="N9" i="9"/>
  <c r="N25" i="9"/>
  <c r="J37" i="9"/>
  <c r="H53" i="1"/>
  <c r="I53" i="1" s="1"/>
  <c r="H14" i="1"/>
  <c r="D17" i="1"/>
  <c r="I17" i="1" s="1"/>
  <c r="B48" i="1"/>
  <c r="N27" i="9"/>
  <c r="H28" i="1"/>
  <c r="J28" i="1" s="1"/>
  <c r="H16" i="1"/>
  <c r="D54" i="1"/>
  <c r="F54" i="1" s="1"/>
  <c r="B53" i="1"/>
  <c r="G53" i="1" s="1"/>
  <c r="N16" i="9"/>
  <c r="B17" i="9"/>
  <c r="C17" i="9" s="1"/>
  <c r="D17" i="9" s="1"/>
  <c r="C38" i="9"/>
  <c r="D38" i="9" s="1"/>
  <c r="I39" i="9"/>
  <c r="J39" i="9"/>
  <c r="N37" i="9"/>
  <c r="F38" i="1"/>
  <c r="F36" i="1"/>
  <c r="G49" i="1"/>
  <c r="J53" i="1"/>
  <c r="J26" i="1"/>
  <c r="C37" i="9"/>
  <c r="C39" i="9" s="1"/>
  <c r="I54" i="1"/>
  <c r="F23" i="1"/>
  <c r="G14" i="1"/>
  <c r="E16" i="9"/>
  <c r="E37" i="9"/>
  <c r="I42" i="1" l="1"/>
  <c r="I9" i="1"/>
  <c r="I16" i="1"/>
  <c r="I38" i="1"/>
  <c r="F49" i="1"/>
  <c r="I32" i="1"/>
  <c r="I26" i="1"/>
  <c r="I34" i="1"/>
  <c r="J34" i="1" s="1"/>
  <c r="F58" i="1"/>
  <c r="F14" i="1"/>
  <c r="I23" i="1"/>
  <c r="F32" i="1"/>
  <c r="C48" i="1"/>
  <c r="F12" i="1"/>
  <c r="G12" i="1" s="1"/>
  <c r="I10" i="1"/>
  <c r="I48" i="1"/>
  <c r="F28" i="1"/>
  <c r="I21" i="1"/>
  <c r="F42" i="1"/>
  <c r="F17" i="1"/>
  <c r="F8" i="1"/>
  <c r="I40" i="1"/>
  <c r="C36" i="1"/>
  <c r="F24" i="1"/>
  <c r="C21" i="1"/>
  <c r="O61" i="7"/>
  <c r="Q61" i="7" s="1"/>
  <c r="C26" i="1"/>
  <c r="C23" i="1"/>
  <c r="C38" i="1"/>
  <c r="C49" i="1"/>
  <c r="R56" i="7"/>
  <c r="Q51" i="7"/>
  <c r="Q19" i="7"/>
  <c r="R19" i="7" s="1"/>
  <c r="C54" i="1"/>
  <c r="C9" i="1"/>
  <c r="C14" i="1"/>
  <c r="C17" i="1"/>
  <c r="C53" i="1"/>
  <c r="C24" i="1"/>
  <c r="C30" i="1"/>
  <c r="C32" i="1"/>
  <c r="C12" i="1"/>
  <c r="C28" i="1"/>
  <c r="C40" i="1"/>
  <c r="C16" i="1"/>
  <c r="C58" i="1"/>
  <c r="C10" i="1"/>
  <c r="C42" i="1"/>
  <c r="C34" i="1"/>
  <c r="H46" i="7"/>
  <c r="T19" i="7"/>
  <c r="S19" i="7"/>
  <c r="U19" i="7" s="1"/>
  <c r="V19" i="7" s="1"/>
  <c r="R51" i="7"/>
  <c r="Q46" i="7"/>
  <c r="R46" i="7" s="1"/>
  <c r="AL12" i="7"/>
  <c r="W51" i="7"/>
  <c r="K12" i="1"/>
  <c r="L23" i="1" s="1"/>
  <c r="J44" i="1"/>
  <c r="BT44" i="8"/>
  <c r="B83" i="2"/>
  <c r="B82" i="2"/>
  <c r="BR46" i="7"/>
  <c r="AE46" i="7"/>
  <c r="AI19" i="7"/>
  <c r="AH19" i="7"/>
  <c r="Y19" i="8"/>
  <c r="X46" i="8"/>
  <c r="AJ46" i="7"/>
  <c r="AF51" i="7"/>
  <c r="BR44" i="7"/>
  <c r="BS44" i="7"/>
  <c r="AQ56" i="7"/>
  <c r="AT51" i="7"/>
  <c r="I46" i="8"/>
  <c r="H51" i="8"/>
  <c r="AD19" i="7"/>
  <c r="AA46" i="7"/>
  <c r="B19" i="1"/>
  <c r="K46" i="8"/>
  <c r="S46" i="8" s="1"/>
  <c r="V46" i="8" s="1"/>
  <c r="N19" i="8"/>
  <c r="S19" i="8"/>
  <c r="V19" i="8" s="1"/>
  <c r="U44" i="8"/>
  <c r="AU61" i="7"/>
  <c r="AX56" i="7"/>
  <c r="E39" i="9"/>
  <c r="BL46" i="7"/>
  <c r="BP19" i="7"/>
  <c r="BM19" i="7"/>
  <c r="U12" i="8"/>
  <c r="AN51" i="7"/>
  <c r="AO46" i="7"/>
  <c r="BQ44" i="8"/>
  <c r="BN51" i="7"/>
  <c r="BO51" i="7"/>
  <c r="BK56" i="7"/>
  <c r="AJ19" i="7"/>
  <c r="AC19" i="7"/>
  <c r="AB46" i="7"/>
  <c r="BC56" i="8"/>
  <c r="BF51" i="8"/>
  <c r="B39" i="9"/>
  <c r="B42" i="9" s="1"/>
  <c r="B49" i="9" s="1"/>
  <c r="B56" i="9" s="1"/>
  <c r="T19" i="8"/>
  <c r="M19" i="8"/>
  <c r="H19" i="1"/>
  <c r="J19" i="1" s="1"/>
  <c r="L46" i="8"/>
  <c r="BS44" i="8"/>
  <c r="AV56" i="8"/>
  <c r="AZ51" i="8"/>
  <c r="AW51" i="8"/>
  <c r="AK44" i="7"/>
  <c r="BA19" i="8"/>
  <c r="I28" i="1"/>
  <c r="R61" i="7"/>
  <c r="BG46" i="8"/>
  <c r="BJ19" i="8"/>
  <c r="BO19" i="8"/>
  <c r="BI19" i="8"/>
  <c r="F53" i="1"/>
  <c r="BH56" i="8"/>
  <c r="AR51" i="8"/>
  <c r="Y19" i="7"/>
  <c r="Z19" i="7" s="1"/>
  <c r="X46" i="7"/>
  <c r="D19" i="1"/>
  <c r="E19" i="1" s="1"/>
  <c r="AP46" i="8"/>
  <c r="AM51" i="8"/>
  <c r="AR61" i="7"/>
  <c r="BG51" i="7"/>
  <c r="BJ46" i="7"/>
  <c r="BI46" i="7"/>
  <c r="BQ44" i="7"/>
  <c r="AD56" i="8"/>
  <c r="AA61" i="8"/>
  <c r="AD61" i="8" s="1"/>
  <c r="J16" i="1"/>
  <c r="G48" i="1"/>
  <c r="F48" i="1"/>
  <c r="AG19" i="7"/>
  <c r="K51" i="7"/>
  <c r="N46" i="7"/>
  <c r="S46" i="7"/>
  <c r="BD51" i="8"/>
  <c r="BE46" i="8"/>
  <c r="AI46" i="8"/>
  <c r="AL46" i="8" s="1"/>
  <c r="AH46" i="8"/>
  <c r="AE51" i="8"/>
  <c r="AG46" i="8"/>
  <c r="AQ46" i="8"/>
  <c r="AT19" i="8"/>
  <c r="BS12" i="7"/>
  <c r="AS51" i="7"/>
  <c r="AV51" i="7"/>
  <c r="AZ46" i="7"/>
  <c r="BA46" i="7" s="1"/>
  <c r="AW46" i="7"/>
  <c r="K44" i="1"/>
  <c r="AU56" i="8"/>
  <c r="AX51" i="8"/>
  <c r="BQ12" i="7"/>
  <c r="BT12" i="7"/>
  <c r="J12" i="1"/>
  <c r="I12" i="1"/>
  <c r="BS12" i="8"/>
  <c r="BR12" i="8"/>
  <c r="I44" i="1"/>
  <c r="F44" i="1"/>
  <c r="BD61" i="7"/>
  <c r="BE61" i="7" s="1"/>
  <c r="BE56" i="7"/>
  <c r="AJ19" i="8"/>
  <c r="AK19" i="8" s="1"/>
  <c r="AC19" i="8"/>
  <c r="AB46" i="8"/>
  <c r="AN56" i="8"/>
  <c r="AY51" i="7"/>
  <c r="BB51" i="7" s="1"/>
  <c r="BL51" i="8"/>
  <c r="BM46" i="8"/>
  <c r="BP46" i="8"/>
  <c r="E38" i="9"/>
  <c r="F38" i="9" s="1"/>
  <c r="G38" i="9" s="1"/>
  <c r="H38" i="9" s="1"/>
  <c r="I38" i="9" s="1"/>
  <c r="J38" i="9" s="1"/>
  <c r="K38" i="9" s="1"/>
  <c r="L38" i="9" s="1"/>
  <c r="M38" i="9" s="1"/>
  <c r="N38" i="9" s="1"/>
  <c r="J14" i="1"/>
  <c r="I14" i="1"/>
  <c r="BB44" i="7"/>
  <c r="BA44" i="7"/>
  <c r="Q46" i="8"/>
  <c r="O51" i="8"/>
  <c r="R46" i="8"/>
  <c r="G56" i="7"/>
  <c r="E17" i="9"/>
  <c r="F17" i="9" s="1"/>
  <c r="G17" i="9" s="1"/>
  <c r="H17" i="9" s="1"/>
  <c r="I17" i="9" s="1"/>
  <c r="J17" i="9" s="1"/>
  <c r="K17" i="9" s="1"/>
  <c r="L17" i="9" s="1"/>
  <c r="M17" i="9" s="1"/>
  <c r="N17" i="9" s="1"/>
  <c r="N39" i="9"/>
  <c r="N42" i="9" s="1"/>
  <c r="N49" i="9" s="1"/>
  <c r="N56" i="9" s="1"/>
  <c r="N59" i="9" s="1"/>
  <c r="B40" i="9" l="1"/>
  <c r="C40" i="9" s="1"/>
  <c r="D40" i="9" s="1"/>
  <c r="E40" i="9" s="1"/>
  <c r="F40" i="9" s="1"/>
  <c r="G40" i="9" s="1"/>
  <c r="H40" i="9" s="1"/>
  <c r="I40" i="9" s="1"/>
  <c r="J40" i="9" s="1"/>
  <c r="K40" i="9" s="1"/>
  <c r="L40" i="9" s="1"/>
  <c r="M40" i="9" s="1"/>
  <c r="N40" i="9" s="1"/>
  <c r="L44" i="1"/>
  <c r="H51" i="7"/>
  <c r="I46" i="7"/>
  <c r="J46" i="7" s="1"/>
  <c r="T46" i="7"/>
  <c r="U46" i="7" s="1"/>
  <c r="V46" i="7" s="1"/>
  <c r="AK19" i="7"/>
  <c r="L21" i="1"/>
  <c r="L36" i="1"/>
  <c r="W56" i="7"/>
  <c r="L38" i="1"/>
  <c r="L9" i="1"/>
  <c r="L48" i="1"/>
  <c r="L12" i="1"/>
  <c r="L8" i="1"/>
  <c r="L28" i="1"/>
  <c r="L10" i="1"/>
  <c r="L53" i="1"/>
  <c r="K19" i="1"/>
  <c r="K46" i="1" s="1"/>
  <c r="K51" i="1" s="1"/>
  <c r="K56" i="1" s="1"/>
  <c r="K61" i="1" s="1"/>
  <c r="L61" i="1" s="1"/>
  <c r="L42" i="1"/>
  <c r="L34" i="1"/>
  <c r="L17" i="1"/>
  <c r="L54" i="1"/>
  <c r="L58" i="1"/>
  <c r="L14" i="1"/>
  <c r="L49" i="1"/>
  <c r="L32" i="1"/>
  <c r="L16" i="1"/>
  <c r="L26" i="1"/>
  <c r="L30" i="1"/>
  <c r="L40" i="1"/>
  <c r="L24" i="1"/>
  <c r="C19" i="1"/>
  <c r="U19" i="8"/>
  <c r="AN61" i="8"/>
  <c r="AO56" i="8"/>
  <c r="AT46" i="8"/>
  <c r="AQ51" i="8"/>
  <c r="AY46" i="8"/>
  <c r="AP51" i="8"/>
  <c r="AM56" i="8"/>
  <c r="AS46" i="8"/>
  <c r="F19" i="1"/>
  <c r="G19" i="1" s="1"/>
  <c r="I19" i="1"/>
  <c r="BR51" i="7"/>
  <c r="AX61" i="7"/>
  <c r="AY61" i="7"/>
  <c r="BB61" i="7" s="1"/>
  <c r="AD46" i="7"/>
  <c r="AA51" i="7"/>
  <c r="AQ61" i="7"/>
  <c r="AT61" i="7" s="1"/>
  <c r="AT56" i="7"/>
  <c r="Y46" i="8"/>
  <c r="X51" i="8"/>
  <c r="B46" i="1"/>
  <c r="Q51" i="8"/>
  <c r="R51" i="8"/>
  <c r="O56" i="8"/>
  <c r="AX56" i="8"/>
  <c r="AU61" i="8"/>
  <c r="BL51" i="7"/>
  <c r="BP46" i="7"/>
  <c r="BM46" i="7"/>
  <c r="AO51" i="8"/>
  <c r="AS56" i="7"/>
  <c r="AR56" i="8"/>
  <c r="AS51" i="8"/>
  <c r="I51" i="8"/>
  <c r="H56" i="8"/>
  <c r="AJ51" i="7"/>
  <c r="AF56" i="7"/>
  <c r="AL19" i="7"/>
  <c r="BS19" i="7"/>
  <c r="BD56" i="8"/>
  <c r="BE51" i="8"/>
  <c r="AO51" i="7"/>
  <c r="AN56" i="7"/>
  <c r="N46" i="8"/>
  <c r="K51" i="8"/>
  <c r="S51" i="8" s="1"/>
  <c r="V51" i="8" s="1"/>
  <c r="AE51" i="7"/>
  <c r="AH46" i="7"/>
  <c r="AI46" i="7"/>
  <c r="AK46" i="7" s="1"/>
  <c r="G61" i="7"/>
  <c r="AJ46" i="8"/>
  <c r="AK46" i="8" s="1"/>
  <c r="AB51" i="8"/>
  <c r="AC46" i="8"/>
  <c r="BH61" i="8"/>
  <c r="BR19" i="8"/>
  <c r="BQ19" i="8"/>
  <c r="BS19" i="8"/>
  <c r="AV61" i="8"/>
  <c r="AW56" i="8"/>
  <c r="BN56" i="7"/>
  <c r="BK61" i="7"/>
  <c r="AY56" i="7"/>
  <c r="BB56" i="7" s="1"/>
  <c r="AG46" i="7"/>
  <c r="AE56" i="8"/>
  <c r="AH51" i="8"/>
  <c r="AI51" i="8"/>
  <c r="AL51" i="8" s="1"/>
  <c r="AG51" i="8"/>
  <c r="BL56" i="8"/>
  <c r="BM51" i="8"/>
  <c r="BP51" i="8"/>
  <c r="K56" i="7"/>
  <c r="S51" i="7"/>
  <c r="M51" i="7"/>
  <c r="N51" i="7" s="1"/>
  <c r="BJ51" i="7"/>
  <c r="BG56" i="7"/>
  <c r="BI51" i="7"/>
  <c r="Y46" i="7"/>
  <c r="Z46" i="7" s="1"/>
  <c r="X51" i="7"/>
  <c r="D46" i="1"/>
  <c r="E46" i="1" s="1"/>
  <c r="BJ46" i="8"/>
  <c r="BG51" i="8"/>
  <c r="BO46" i="8"/>
  <c r="BI46" i="8"/>
  <c r="BT19" i="8"/>
  <c r="L51" i="8"/>
  <c r="H51" i="1" s="1"/>
  <c r="M46" i="8"/>
  <c r="T46" i="8"/>
  <c r="U46" i="8" s="1"/>
  <c r="BF56" i="8"/>
  <c r="BC61" i="8"/>
  <c r="BF61" i="8" s="1"/>
  <c r="BQ19" i="7"/>
  <c r="BT19" i="7"/>
  <c r="AW51" i="7"/>
  <c r="AZ51" i="7"/>
  <c r="BA51" i="7" s="1"/>
  <c r="AV56" i="7"/>
  <c r="AS61" i="7"/>
  <c r="AB51" i="7"/>
  <c r="AC46" i="7"/>
  <c r="H46" i="1"/>
  <c r="C7" i="9"/>
  <c r="C42" i="9" s="1"/>
  <c r="C49" i="9" s="1"/>
  <c r="C56" i="9" s="1"/>
  <c r="B59" i="9"/>
  <c r="L19" i="1" l="1"/>
  <c r="T51" i="7"/>
  <c r="H56" i="7"/>
  <c r="I51" i="7"/>
  <c r="J51" i="7" s="1"/>
  <c r="L46" i="1"/>
  <c r="W61" i="7"/>
  <c r="L56" i="1"/>
  <c r="L51" i="1"/>
  <c r="C46" i="1"/>
  <c r="BG61" i="7"/>
  <c r="BJ56" i="7"/>
  <c r="BI56" i="7"/>
  <c r="BT46" i="8"/>
  <c r="U51" i="7"/>
  <c r="V51" i="7" s="1"/>
  <c r="BN61" i="7"/>
  <c r="BO61" i="7"/>
  <c r="AW56" i="7"/>
  <c r="AV61" i="7"/>
  <c r="AZ56" i="7"/>
  <c r="BA56" i="7" s="1"/>
  <c r="BS46" i="8"/>
  <c r="BR46" i="8"/>
  <c r="K61" i="7"/>
  <c r="M56" i="7"/>
  <c r="N56" i="7" s="1"/>
  <c r="S56" i="7"/>
  <c r="BQ46" i="8"/>
  <c r="AL46" i="7"/>
  <c r="BS46" i="7"/>
  <c r="AO56" i="7"/>
  <c r="AN61" i="7"/>
  <c r="AO61" i="7" s="1"/>
  <c r="AJ56" i="7"/>
  <c r="AF61" i="7"/>
  <c r="BL56" i="7"/>
  <c r="BM51" i="7"/>
  <c r="BP51" i="7"/>
  <c r="AR61" i="8"/>
  <c r="AZ61" i="8" s="1"/>
  <c r="AS56" i="8"/>
  <c r="AX61" i="8"/>
  <c r="AA56" i="7"/>
  <c r="AD51" i="7"/>
  <c r="B51" i="1"/>
  <c r="BB46" i="8"/>
  <c r="BA46" i="8"/>
  <c r="AZ56" i="8"/>
  <c r="AE56" i="7"/>
  <c r="AH51" i="7"/>
  <c r="AI51" i="7"/>
  <c r="AK51" i="7" s="1"/>
  <c r="AG51" i="7"/>
  <c r="AQ56" i="8"/>
  <c r="AT51" i="8"/>
  <c r="AY51" i="8"/>
  <c r="AH56" i="8"/>
  <c r="AI56" i="8"/>
  <c r="AL56" i="8" s="1"/>
  <c r="AE61" i="8"/>
  <c r="AG56" i="8"/>
  <c r="L56" i="8"/>
  <c r="T51" i="8"/>
  <c r="U51" i="8" s="1"/>
  <c r="M51" i="8"/>
  <c r="AB56" i="7"/>
  <c r="AC51" i="7"/>
  <c r="X56" i="7"/>
  <c r="Y51" i="7"/>
  <c r="Z51" i="7" s="1"/>
  <c r="D51" i="1"/>
  <c r="E51" i="1" s="1"/>
  <c r="AB56" i="8"/>
  <c r="H56" i="1" s="1"/>
  <c r="AC51" i="8"/>
  <c r="AJ51" i="8"/>
  <c r="AK51" i="8" s="1"/>
  <c r="K56" i="8"/>
  <c r="N51" i="8"/>
  <c r="BG56" i="8"/>
  <c r="BO51" i="8"/>
  <c r="BQ51" i="8" s="1"/>
  <c r="BJ51" i="8"/>
  <c r="BI51" i="8"/>
  <c r="I46" i="1"/>
  <c r="J46" i="1" s="1"/>
  <c r="F46" i="1"/>
  <c r="G46" i="1" s="1"/>
  <c r="BL61" i="8"/>
  <c r="BM56" i="8"/>
  <c r="BP56" i="8"/>
  <c r="AW61" i="8"/>
  <c r="BD61" i="8"/>
  <c r="BE61" i="8" s="1"/>
  <c r="BE56" i="8"/>
  <c r="I56" i="8"/>
  <c r="H61" i="8"/>
  <c r="X56" i="8"/>
  <c r="Y51" i="8"/>
  <c r="R56" i="8"/>
  <c r="S56" i="8"/>
  <c r="V56" i="8" s="1"/>
  <c r="O61" i="8"/>
  <c r="Q56" i="8"/>
  <c r="BO56" i="7"/>
  <c r="BT46" i="7"/>
  <c r="BQ46" i="7"/>
  <c r="AP56" i="8"/>
  <c r="AM61" i="8"/>
  <c r="AP61" i="8" s="1"/>
  <c r="C59" i="9"/>
  <c r="D7" i="9"/>
  <c r="D42" i="9" s="1"/>
  <c r="D49" i="9" s="1"/>
  <c r="D56" i="9" s="1"/>
  <c r="H61" i="7" l="1"/>
  <c r="T56" i="7"/>
  <c r="I56" i="7"/>
  <c r="J56" i="7" s="1"/>
  <c r="C51" i="1"/>
  <c r="AE61" i="7"/>
  <c r="AI56" i="7"/>
  <c r="AK56" i="7" s="1"/>
  <c r="AH56" i="7"/>
  <c r="B56" i="1"/>
  <c r="AH61" i="8"/>
  <c r="AI61" i="8"/>
  <c r="AL61" i="8" s="1"/>
  <c r="AG61" i="8"/>
  <c r="R61" i="8"/>
  <c r="Q61" i="8"/>
  <c r="I61" i="8"/>
  <c r="AC56" i="7"/>
  <c r="AB61" i="7"/>
  <c r="AL51" i="7"/>
  <c r="BS51" i="7"/>
  <c r="AG61" i="7"/>
  <c r="BM61" i="8"/>
  <c r="BP61" i="8"/>
  <c r="BG61" i="8"/>
  <c r="BJ56" i="8"/>
  <c r="BO56" i="8"/>
  <c r="BI56" i="8"/>
  <c r="AA61" i="7"/>
  <c r="AD61" i="7" s="1"/>
  <c r="AD56" i="7"/>
  <c r="BQ51" i="7"/>
  <c r="BT51" i="7"/>
  <c r="AW61" i="7"/>
  <c r="AZ61" i="7"/>
  <c r="BA61" i="7" s="1"/>
  <c r="BR51" i="8"/>
  <c r="BS51" i="8"/>
  <c r="BB51" i="8"/>
  <c r="BA51" i="8"/>
  <c r="AG56" i="7"/>
  <c r="BR61" i="7"/>
  <c r="BT51" i="8"/>
  <c r="L61" i="8"/>
  <c r="T56" i="8"/>
  <c r="U56" i="8" s="1"/>
  <c r="M56" i="8"/>
  <c r="AO61" i="8"/>
  <c r="BR56" i="7"/>
  <c r="X61" i="8"/>
  <c r="Y61" i="8" s="1"/>
  <c r="Y56" i="8"/>
  <c r="N56" i="8"/>
  <c r="K61" i="8"/>
  <c r="N61" i="8" s="1"/>
  <c r="X61" i="7"/>
  <c r="Y56" i="7"/>
  <c r="Z56" i="7" s="1"/>
  <c r="D56" i="1"/>
  <c r="E56" i="1" s="1"/>
  <c r="AT56" i="8"/>
  <c r="AQ61" i="8"/>
  <c r="AY56" i="8"/>
  <c r="BB56" i="8" s="1"/>
  <c r="AC56" i="8"/>
  <c r="AB61" i="8"/>
  <c r="AJ56" i="8"/>
  <c r="AK56" i="8" s="1"/>
  <c r="I51" i="1"/>
  <c r="J51" i="1" s="1"/>
  <c r="F51" i="1"/>
  <c r="G51" i="1" s="1"/>
  <c r="U56" i="7"/>
  <c r="V56" i="7" s="1"/>
  <c r="BP56" i="7"/>
  <c r="BM56" i="7"/>
  <c r="BL61" i="7"/>
  <c r="M61" i="7"/>
  <c r="N61" i="7" s="1"/>
  <c r="S61" i="7"/>
  <c r="BJ61" i="7"/>
  <c r="BI61" i="7"/>
  <c r="D59" i="9"/>
  <c r="E7" i="9"/>
  <c r="E42" i="9" s="1"/>
  <c r="E49" i="9" s="1"/>
  <c r="E56" i="9" s="1"/>
  <c r="T61" i="7" l="1"/>
  <c r="I61" i="7"/>
  <c r="J61" i="7" s="1"/>
  <c r="AL56" i="7"/>
  <c r="C56" i="1"/>
  <c r="AT61" i="8"/>
  <c r="AY61" i="8"/>
  <c r="U61" i="7"/>
  <c r="V61" i="7" s="1"/>
  <c r="BA56" i="8"/>
  <c r="Y61" i="7"/>
  <c r="Z61" i="7" s="1"/>
  <c r="D61" i="1"/>
  <c r="E61" i="1" s="1"/>
  <c r="BS56" i="7"/>
  <c r="AC61" i="7"/>
  <c r="S61" i="8"/>
  <c r="V61" i="8" s="1"/>
  <c r="AJ61" i="7"/>
  <c r="BT56" i="8"/>
  <c r="AH61" i="7"/>
  <c r="AI61" i="7"/>
  <c r="BM61" i="7"/>
  <c r="BP61" i="7"/>
  <c r="AS61" i="8"/>
  <c r="BR56" i="8"/>
  <c r="BS56" i="8"/>
  <c r="BQ56" i="8"/>
  <c r="BQ56" i="7"/>
  <c r="BT56" i="7"/>
  <c r="AC61" i="8"/>
  <c r="AJ61" i="8"/>
  <c r="AK61" i="8" s="1"/>
  <c r="I56" i="1"/>
  <c r="J56" i="1" s="1"/>
  <c r="F56" i="1"/>
  <c r="G56" i="1" s="1"/>
  <c r="M61" i="8"/>
  <c r="T61" i="8"/>
  <c r="U61" i="8" s="1"/>
  <c r="BJ61" i="8"/>
  <c r="BO61" i="8"/>
  <c r="BI61" i="8"/>
  <c r="BQ61" i="8"/>
  <c r="H61" i="1"/>
  <c r="B61" i="1"/>
  <c r="E59" i="9"/>
  <c r="F7" i="9"/>
  <c r="F42" i="9" s="1"/>
  <c r="F49" i="9" s="1"/>
  <c r="F56" i="9" s="1"/>
  <c r="AK61" i="7" l="1"/>
  <c r="C61" i="1"/>
  <c r="BR61" i="8"/>
  <c r="BS61" i="8"/>
  <c r="BT61" i="7"/>
  <c r="BQ61" i="7"/>
  <c r="BT61" i="8"/>
  <c r="AL61" i="7"/>
  <c r="BS61" i="7"/>
  <c r="BB61" i="8"/>
  <c r="BA61" i="8"/>
  <c r="F61" i="1"/>
  <c r="G61" i="1" s="1"/>
  <c r="I61" i="1"/>
  <c r="J61" i="1" s="1"/>
  <c r="G7" i="9"/>
  <c r="G42" i="9" s="1"/>
  <c r="G49" i="9" s="1"/>
  <c r="G56" i="9" s="1"/>
  <c r="F59" i="9"/>
  <c r="H7" i="9" l="1"/>
  <c r="H42" i="9" s="1"/>
  <c r="H49" i="9" s="1"/>
  <c r="H56" i="9" s="1"/>
  <c r="G59" i="9"/>
  <c r="I7" i="9" l="1"/>
  <c r="I42" i="9" s="1"/>
  <c r="I49" i="9" s="1"/>
  <c r="I56" i="9" s="1"/>
  <c r="H59" i="9"/>
  <c r="I59" i="9" l="1"/>
  <c r="J7" i="9"/>
  <c r="J42" i="9" s="1"/>
  <c r="J49" i="9" s="1"/>
  <c r="J56" i="9" s="1"/>
  <c r="J59" i="9" l="1"/>
  <c r="K7" i="9"/>
  <c r="K42" i="9" s="1"/>
  <c r="K49" i="9" s="1"/>
  <c r="K56" i="9" s="1"/>
  <c r="L7" i="9" l="1"/>
  <c r="L42" i="9" s="1"/>
  <c r="L49" i="9" s="1"/>
  <c r="L56" i="9" s="1"/>
  <c r="K59" i="9"/>
  <c r="L59" i="9" l="1"/>
  <c r="M7" i="9"/>
  <c r="M42" i="9" s="1"/>
  <c r="M49" i="9" s="1"/>
  <c r="M56" i="9" s="1"/>
  <c r="M59" i="9"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yk046hb</author>
  </authors>
  <commentList>
    <comment ref="B20" authorId="0" shapeId="0" xr:uid="{00000000-0006-0000-0000-000001000000}">
      <text>
        <r>
          <rPr>
            <sz val="8"/>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yk046hb</author>
  </authors>
  <commentList>
    <comment ref="A9" authorId="0" shapeId="0" xr:uid="{00000000-0006-0000-0200-000001000000}">
      <text>
        <r>
          <rPr>
            <sz val="8"/>
            <color indexed="81"/>
            <rFont val="Tahoma"/>
            <family val="2"/>
          </rPr>
          <t xml:space="preserve">Bei Verwendung des Gesamtkostenverfahrens (Anpassung der Erlöse an die produzierte Menge; Ausweis der Kosten für die produzierte Menge) werden die Bestandserhöhungen hinzuaddiert, die Bestandsminderungen subtrahiert. Bei Verwendung des Umsatzkostenverfahren (Anpassung der Kosten an die abgesetzte Menge; Ausweis der Kosten für die verkaufte Menge) müssten  die Bestandserhöhungen subtrahiert und die Bestandsminderungen addiert werden.
</t>
        </r>
      </text>
    </comment>
    <comment ref="A10" authorId="0" shapeId="0" xr:uid="{00000000-0006-0000-0200-000002000000}">
      <text>
        <r>
          <rPr>
            <sz val="8"/>
            <color indexed="81"/>
            <rFont val="Tahoma"/>
            <family val="2"/>
          </rPr>
          <t xml:space="preserve">Bei Verwendung des Gesamtkostenverfahrens (Anpassung der Erlöse an die produzierte Menge; Ausweis der Kosten für die produzierte Menge) werden die Bestandserhöhungen hinzuaddiert, die Bestandsminderungen subtrahiert. Bei Verwendung des Umsatzkostenverfahren (Anpassung der Kosten an die abgesetzte Menge; Ausweis der Kosten für die verkaufte Menge) müssten  die Bestandserhöhungen subtrahiert und die Bestandsminderungen addiert werden.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yk046hb</author>
  </authors>
  <commentList>
    <comment ref="A9" authorId="0" shapeId="0" xr:uid="{00000000-0006-0000-0300-000001000000}">
      <text>
        <r>
          <rPr>
            <sz val="8"/>
            <color indexed="81"/>
            <rFont val="Tahoma"/>
            <family val="2"/>
          </rPr>
          <t xml:space="preserve">Bei Verwendung des Gesamtkostenverfahrens (Anpassung der Erlöse an die produzierte Menge; Ausweis der Kosten für die produzierte Menge) werden die Bestandserhöhungen hinzuaddiert, die Bestandsminderungen subtrahiert. Bei Verwendung des Umsatzkostenverfahren (Anpassung der Kosten an die abgesetzte Menge; Ausweis der Kosten für die verkaufte Menge) müssten  die Bestandserhöhungen subtrahiert und die Bestandsminderungen addiert werden.
</t>
        </r>
      </text>
    </comment>
    <comment ref="A10" authorId="0" shapeId="0" xr:uid="{00000000-0006-0000-0300-000002000000}">
      <text>
        <r>
          <rPr>
            <sz val="8"/>
            <color indexed="81"/>
            <rFont val="Tahoma"/>
            <family val="2"/>
          </rPr>
          <t xml:space="preserve">Bei Verwendung des Gesamtkostenverfahrens (Anpassung der Erlöse an die produzierte Menge; Ausweis der Kosten für die produzierte Menge) werden die Bestandserhöhungen hinzuaddiert, die Bestandsminderungen subtrahiert. Bei Verwendung des Umsatzkostenverfahren (Anpassung der Kosten an die abgesetzte Menge; Ausweis der Kosten für die verkaufte Menge) müssten  die Bestandserhöhungen subtrahiert und die Bestandsminderungen addiert werden.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yk046hb</author>
  </authors>
  <commentList>
    <comment ref="A9" authorId="0" shapeId="0" xr:uid="{00000000-0006-0000-0400-000001000000}">
      <text>
        <r>
          <rPr>
            <sz val="8"/>
            <color indexed="81"/>
            <rFont val="Tahoma"/>
            <family val="2"/>
          </rPr>
          <t xml:space="preserve">Bei Verwendung des Gesamtkostenverfahrens (Anpassung der Erlöse an die produzierte Menge; Ausweis der Kosten für die produzierte Menge) werden die Bestandserhöhungen hinzuaddiert, die Bestandsminderungen subtrahiert. Bei Verwendung des Umsatzkostenverfahren (Anpassung der Kosten an die abgesetzte Menge; Ausweis der Kosten für die verkaufte Menge) müssten  die Bestandserhöhungen subtrahiert und die Bestandsminderungen addiert werden.
</t>
        </r>
      </text>
    </comment>
    <comment ref="A10" authorId="0" shapeId="0" xr:uid="{00000000-0006-0000-0400-000002000000}">
      <text>
        <r>
          <rPr>
            <sz val="8"/>
            <color indexed="81"/>
            <rFont val="Tahoma"/>
            <family val="2"/>
          </rPr>
          <t xml:space="preserve">Bei Verwendung des Gesamtkostenverfahrens (Anpassung der Erlöse an die produzierte Menge; Ausweis der Kosten für die produzierte Menge) werden die Bestandserhöhungen hinzuaddiert, die Bestandsminderungen subtrahiert. Bei Verwendung des Umsatzkostenverfahren (Anpassung der Kosten an die abgesetzte Menge; Ausweis der Kosten für die verkaufte Menge) müssten  die Bestandserhöhungen subtrahiert und die Bestandsminderungen addiert werden.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yk046hb</author>
  </authors>
  <commentList>
    <comment ref="A82" authorId="0" shapeId="0" xr:uid="{00000000-0006-0000-0600-000001000000}">
      <text>
        <r>
          <rPr>
            <sz val="8"/>
            <color indexed="81"/>
            <rFont val="Tahoma"/>
            <family val="2"/>
          </rPr>
          <t>Eigenkapital / Gesamtkapital * 100</t>
        </r>
        <r>
          <rPr>
            <b/>
            <sz val="8"/>
            <color indexed="81"/>
            <rFont val="Tahoma"/>
            <family val="2"/>
          </rPr>
          <t xml:space="preserve">
</t>
        </r>
      </text>
    </comment>
    <comment ref="A83" authorId="0" shapeId="0" xr:uid="{00000000-0006-0000-0600-000002000000}">
      <text>
        <r>
          <rPr>
            <sz val="8"/>
            <color indexed="81"/>
            <rFont val="Tahoma"/>
            <family val="2"/>
          </rPr>
          <t>Fremdkapital / Gesamtkapital * 100</t>
        </r>
      </text>
    </comment>
    <comment ref="A84" authorId="0" shapeId="0" xr:uid="{00000000-0006-0000-0600-000003000000}">
      <text>
        <r>
          <rPr>
            <sz val="8"/>
            <color indexed="81"/>
            <rFont val="Tahoma"/>
            <family val="2"/>
          </rPr>
          <t xml:space="preserve">Anlagevermögen / Gesamtvermögen * 100
</t>
        </r>
      </text>
    </comment>
    <comment ref="A87" authorId="0" shapeId="0" xr:uid="{00000000-0006-0000-0600-000004000000}">
      <text>
        <r>
          <rPr>
            <sz val="8"/>
            <color indexed="81"/>
            <rFont val="Tahoma"/>
            <family val="2"/>
          </rPr>
          <t xml:space="preserve">(Gewinn + FK-Zinsen) / Gesamtkapital * 100
</t>
        </r>
      </text>
    </comment>
    <comment ref="A88" authorId="0" shapeId="0" xr:uid="{00000000-0006-0000-0600-000005000000}">
      <text>
        <r>
          <rPr>
            <sz val="8"/>
            <color indexed="81"/>
            <rFont val="Tahoma"/>
            <family val="2"/>
          </rPr>
          <t xml:space="preserve">Gewinn / Eigenkapital 
* 100
</t>
        </r>
      </text>
    </comment>
    <comment ref="A89" authorId="0" shapeId="0" xr:uid="{00000000-0006-0000-0600-000006000000}">
      <text>
        <r>
          <rPr>
            <sz val="8"/>
            <color indexed="81"/>
            <rFont val="Tahoma"/>
            <family val="2"/>
          </rPr>
          <t>Umsatz / Gesamtkapital 
* 100</t>
        </r>
        <r>
          <rPr>
            <b/>
            <sz val="8"/>
            <color indexed="81"/>
            <rFont val="Tahoma"/>
            <family val="2"/>
          </rPr>
          <t xml:space="preserve">
</t>
        </r>
      </text>
    </comment>
    <comment ref="A90" authorId="0" shapeId="0" xr:uid="{00000000-0006-0000-0600-000007000000}">
      <text>
        <r>
          <rPr>
            <sz val="8"/>
            <color indexed="81"/>
            <rFont val="Tahoma"/>
            <family val="2"/>
          </rPr>
          <t xml:space="preserve">Gewinn / Umsatz * 100
</t>
        </r>
      </text>
    </comment>
    <comment ref="A93" authorId="0" shapeId="0" xr:uid="{00000000-0006-0000-0600-000008000000}">
      <text>
        <r>
          <rPr>
            <sz val="8"/>
            <color indexed="81"/>
            <rFont val="Tahoma"/>
            <family val="2"/>
          </rPr>
          <t xml:space="preserve">(Bankguthaben + Kasse)
/ kurzfr. Verb. * 100
</t>
        </r>
      </text>
    </comment>
    <comment ref="A94" authorId="0" shapeId="0" xr:uid="{00000000-0006-0000-0600-000009000000}">
      <text>
        <r>
          <rPr>
            <sz val="8"/>
            <color indexed="81"/>
            <rFont val="Tahoma"/>
            <family val="2"/>
          </rPr>
          <t xml:space="preserve">(Bankguthaben + Kasse + Forderungen) 
/ kurzfr. Verb. * 100
</t>
        </r>
      </text>
    </comment>
  </commentList>
</comments>
</file>

<file path=xl/sharedStrings.xml><?xml version="1.0" encoding="utf-8"?>
<sst xmlns="http://schemas.openxmlformats.org/spreadsheetml/2006/main" count="531" uniqueCount="220">
  <si>
    <t>Gesamtauswertung</t>
  </si>
  <si>
    <t>(in TEUR)</t>
  </si>
  <si>
    <t>% v.
GL.</t>
  </si>
  <si>
    <t>abs.</t>
  </si>
  <si>
    <t>%</t>
  </si>
  <si>
    <t>Umsatzerlöse</t>
  </si>
  <si>
    <t>Gesamtleistung</t>
  </si>
  <si>
    <t>Sonst. betriebl. Erträge</t>
  </si>
  <si>
    <t>Materialaufwand</t>
  </si>
  <si>
    <t>Fremdleistungen</t>
  </si>
  <si>
    <t>Rohergebnis</t>
  </si>
  <si>
    <t>davon:</t>
  </si>
  <si>
    <t>Geschäftsführergehalt</t>
  </si>
  <si>
    <t>Ehegattengehalt</t>
  </si>
  <si>
    <t>Sonst. betriebl. Aufwendungen</t>
  </si>
  <si>
    <t>Abschreibungen</t>
  </si>
  <si>
    <t>Betriebsergebnis</t>
  </si>
  <si>
    <t>Zinsertrag (neutraler Ertrag)</t>
  </si>
  <si>
    <t>Zinsaufwand</t>
  </si>
  <si>
    <t>Ergebnis d. gewöhnlichen Geschäftstätigkeit</t>
  </si>
  <si>
    <t>a.o. Ertrag</t>
  </si>
  <si>
    <t>a.o. Aufwand</t>
  </si>
  <si>
    <t>Ergebnis vor Steuern</t>
  </si>
  <si>
    <t>Steuern v. Einkommen u. Ertrag</t>
  </si>
  <si>
    <t>Jahresüberschuss</t>
  </si>
  <si>
    <t>Bilanz</t>
  </si>
  <si>
    <t>Aktiva</t>
  </si>
  <si>
    <t>A. Anlagevermögen</t>
  </si>
  <si>
    <t>I. Immatrielle Vermögensgegenstände</t>
  </si>
  <si>
    <t>II. Sachanlagen</t>
  </si>
  <si>
    <t>1. Grundstücke und Gebäude</t>
  </si>
  <si>
    <t>2. Technische Anlagen und Maschinen</t>
  </si>
  <si>
    <t>3. Sonstige Sachanlagen</t>
  </si>
  <si>
    <t>III. Finanzanlagen</t>
  </si>
  <si>
    <t>1. Anteile an verbundene U.</t>
  </si>
  <si>
    <t>2. Beteiligungen</t>
  </si>
  <si>
    <t xml:space="preserve">Summe Anlagevermögen  </t>
  </si>
  <si>
    <t>B. Umlaufvermögen</t>
  </si>
  <si>
    <t>I. Vorräte</t>
  </si>
  <si>
    <t>1. Roh-,Hilf-,Betriebsstoffe</t>
  </si>
  <si>
    <t>2. Unfertige Erzeugnisse und Waren</t>
  </si>
  <si>
    <t>3. Fertige Erzeugnisse und Waren</t>
  </si>
  <si>
    <t>II. Forderungen und sonstige Verm.</t>
  </si>
  <si>
    <t>1. Forderungen aus L+L</t>
  </si>
  <si>
    <t>2. Forderungen gg. verbundene Un.</t>
  </si>
  <si>
    <t>3. Forderungen gg. Gesellschafter</t>
  </si>
  <si>
    <t>4. Sonstige Vermögensgegenstände</t>
  </si>
  <si>
    <t>III. Liquide Mittel</t>
  </si>
  <si>
    <t>Summe Umlaufvermögen</t>
  </si>
  <si>
    <t>C. RAP</t>
  </si>
  <si>
    <t>Summe Aktiva</t>
  </si>
  <si>
    <t>Passiva</t>
  </si>
  <si>
    <t>A. Eigenkapital</t>
  </si>
  <si>
    <t>Summe Eigenkapital</t>
  </si>
  <si>
    <t>B. Rückstellungen</t>
  </si>
  <si>
    <t>1. Rückstellungen für Pensionen</t>
  </si>
  <si>
    <t>2. Sonstige Rückstellungen</t>
  </si>
  <si>
    <t>Summe Rückstellungen</t>
  </si>
  <si>
    <t>C. Verbindlichkeiten</t>
  </si>
  <si>
    <t>1. Verbindlichkeiten ggü. KI</t>
  </si>
  <si>
    <t>2. Erhaltene Anzahlungen</t>
  </si>
  <si>
    <t>3. Verbindlichkeiten L+L</t>
  </si>
  <si>
    <t>4. Verbindlichkeiten ggü. Verb. Unter.</t>
  </si>
  <si>
    <t>5. Verbindlichkeiten ggü. Gesellschafter</t>
  </si>
  <si>
    <t>6. Sonstige Verbindlichkeiten</t>
  </si>
  <si>
    <t>Summe Verbindlichkeiten</t>
  </si>
  <si>
    <t>D. RAP</t>
  </si>
  <si>
    <t>Summe Passiva</t>
  </si>
  <si>
    <t>Bilanzkennzahlen</t>
  </si>
  <si>
    <t>Vermögenslage</t>
  </si>
  <si>
    <t>Eigenkapitalquote</t>
  </si>
  <si>
    <t>Verschuldungsquote</t>
  </si>
  <si>
    <t>Anlagenintensität</t>
  </si>
  <si>
    <t>Gesamtkaptialrentabiliät</t>
  </si>
  <si>
    <t>Eigenkapitalrentabilität</t>
  </si>
  <si>
    <t>Umschlagshäufigkeit</t>
  </si>
  <si>
    <t>Umsatzrentabilität</t>
  </si>
  <si>
    <t>Liquiditätslage</t>
  </si>
  <si>
    <t>Liquidität I.Grades</t>
  </si>
  <si>
    <t>Liquidität II.Grades</t>
  </si>
  <si>
    <t>Plan</t>
  </si>
  <si>
    <t xml:space="preserve">Ist </t>
  </si>
  <si>
    <r>
      <t>Abw</t>
    </r>
    <r>
      <rPr>
        <sz val="10"/>
        <rFont val="Arial"/>
        <family val="2"/>
      </rPr>
      <t xml:space="preserve">. v. </t>
    </r>
    <r>
      <rPr>
        <b/>
        <sz val="10"/>
        <rFont val="Arial"/>
        <family val="2"/>
      </rPr>
      <t>Plan</t>
    </r>
  </si>
  <si>
    <t>1. Quartal</t>
  </si>
  <si>
    <t>2. Quartal</t>
  </si>
  <si>
    <t>3. Quartal</t>
  </si>
  <si>
    <t>4. Quartal</t>
  </si>
  <si>
    <r>
      <t xml:space="preserve">Plan - GuV </t>
    </r>
    <r>
      <rPr>
        <sz val="12"/>
        <rFont val="Arial"/>
        <family val="2"/>
      </rPr>
      <t>(in TEUR)</t>
    </r>
  </si>
  <si>
    <t>Planungszeitraum:</t>
  </si>
  <si>
    <t>% von 
GL</t>
  </si>
  <si>
    <t>Bilanzwerte</t>
  </si>
  <si>
    <t>Bemerkungen</t>
  </si>
  <si>
    <t>Anlagevermögen</t>
  </si>
  <si>
    <t>Eigenkapital</t>
  </si>
  <si>
    <t>Rückstellungen</t>
  </si>
  <si>
    <t>Verbindlichkeiten</t>
  </si>
  <si>
    <t>sonstiges</t>
  </si>
  <si>
    <t>Fazit</t>
  </si>
  <si>
    <t>G+V Position</t>
  </si>
  <si>
    <t>Bemerkung</t>
  </si>
  <si>
    <t>Bestandsveränderungen</t>
  </si>
  <si>
    <t>Wareneinsatz</t>
  </si>
  <si>
    <t>sonstige betriebliche Erträge</t>
  </si>
  <si>
    <t>Kostenstruktur</t>
  </si>
  <si>
    <t>a.o. Ergebnis</t>
  </si>
  <si>
    <t>Entnahmen/Einlagen</t>
  </si>
  <si>
    <t>Abw. v. Vorjahr</t>
  </si>
  <si>
    <r>
      <t xml:space="preserve">Rentabilität </t>
    </r>
    <r>
      <rPr>
        <sz val="8"/>
        <rFont val="Arial"/>
        <family val="2"/>
      </rPr>
      <t>(eigenhändige Eingabe und 
Berechnung der Werte)</t>
    </r>
  </si>
  <si>
    <t>Feldname="Auswertmonat"</t>
  </si>
  <si>
    <t>Bestandserhöhungen</t>
  </si>
  <si>
    <r>
      <t xml:space="preserve">Bestandsminderungen 
</t>
    </r>
    <r>
      <rPr>
        <sz val="8"/>
        <rFont val="Arial"/>
        <family val="2"/>
      </rPr>
      <t>(Werte positiv eingeben)</t>
    </r>
  </si>
  <si>
    <t>Bestandsverminderungen</t>
  </si>
  <si>
    <t>Monate</t>
  </si>
  <si>
    <t>April</t>
  </si>
  <si>
    <t>August</t>
  </si>
  <si>
    <t>Dezember</t>
  </si>
  <si>
    <t>Februar</t>
  </si>
  <si>
    <t>Januar</t>
  </si>
  <si>
    <t>Juli</t>
  </si>
  <si>
    <t>Juni</t>
  </si>
  <si>
    <t>Mai</t>
  </si>
  <si>
    <t>März</t>
  </si>
  <si>
    <t>November</t>
  </si>
  <si>
    <t>Oktober</t>
  </si>
  <si>
    <t>September</t>
  </si>
  <si>
    <t>Hilfstabellen:</t>
  </si>
  <si>
    <t xml:space="preserve">per: </t>
  </si>
  <si>
    <r>
      <t>Liquiditätsplan</t>
    </r>
    <r>
      <rPr>
        <b/>
        <sz val="12"/>
        <rFont val="Arial"/>
        <family val="2"/>
      </rPr>
      <t xml:space="preserve"> </t>
    </r>
    <r>
      <rPr>
        <sz val="12"/>
        <rFont val="Arial"/>
        <family val="2"/>
      </rPr>
      <t>(in TEUR)</t>
    </r>
  </si>
  <si>
    <t>Summe</t>
  </si>
  <si>
    <t xml:space="preserve">KontoNr.: </t>
  </si>
  <si>
    <t>Bankenspiegel per:</t>
  </si>
  <si>
    <t>Nebenrechnung: Mtl. Fortschreibung</t>
  </si>
  <si>
    <t>Bank</t>
  </si>
  <si>
    <t>Konto-Nr.</t>
  </si>
  <si>
    <t>Kreditart 
(KK, Darlehen)</t>
  </si>
  <si>
    <t>Ursprungs- betrag / Kreditlinie</t>
  </si>
  <si>
    <t>derzeitige Inanspruch-  nahme</t>
  </si>
  <si>
    <t>Zinssatz 
in %</t>
  </si>
  <si>
    <t>Ratenart 
A =Annuität  
T = Tilgung
E = endfällig</t>
  </si>
  <si>
    <t>Rate</t>
  </si>
  <si>
    <t>Anzahl pro Jahr</t>
  </si>
  <si>
    <t>Zins p.a.  
in EURO</t>
  </si>
  <si>
    <t>Tilgung p.a.  
in EURO</t>
  </si>
  <si>
    <t>Kapitaldienst pro Jahr</t>
  </si>
  <si>
    <t>Gesamt</t>
  </si>
  <si>
    <t>Datum:</t>
  </si>
  <si>
    <t>Unterschrift Kreditnehmer:</t>
  </si>
  <si>
    <t>Raumkosten</t>
  </si>
  <si>
    <t>Betriebliche Steuern</t>
  </si>
  <si>
    <t>Versicherungen/Beiträge</t>
  </si>
  <si>
    <t>KFZ-Kosten (o. Steuer)</t>
  </si>
  <si>
    <t>Werbe-/Reisekosten</t>
  </si>
  <si>
    <t>Reparaturen/Instandhaltungen</t>
  </si>
  <si>
    <t>Kosten Warenabgabe</t>
  </si>
  <si>
    <t>sonst. betriebl. Aufwendungen</t>
  </si>
  <si>
    <t>Summe Kosten</t>
  </si>
  <si>
    <t>KFZ-Kosten (o.Steuer)</t>
  </si>
  <si>
    <t>sonst. etriebl. Aufwendungen</t>
  </si>
  <si>
    <t>Monat</t>
  </si>
  <si>
    <t xml:space="preserve"> Gesamt</t>
  </si>
  <si>
    <t>Finanzpositionen</t>
  </si>
  <si>
    <t>EUR</t>
  </si>
  <si>
    <t>Anfangsbestand</t>
  </si>
  <si>
    <t>Einnahmen aus Umsatz</t>
  </si>
  <si>
    <t>Korrektur der Einnahmen</t>
  </si>
  <si>
    <t>Anlagenverkauf</t>
  </si>
  <si>
    <t>Sonstige Einnahmen</t>
  </si>
  <si>
    <t>Zinserträge</t>
  </si>
  <si>
    <t>USt.- Einzahlungen</t>
  </si>
  <si>
    <t>Summe Mittelzufluß</t>
  </si>
  <si>
    <t>Summe Mittelzufluß kumuliert</t>
  </si>
  <si>
    <t>Personal (inkl. SV, LSt)</t>
  </si>
  <si>
    <t>Betriebl. Steuern</t>
  </si>
  <si>
    <t>Reparatur/Instandhaltung</t>
  </si>
  <si>
    <t>Vorsteuer</t>
  </si>
  <si>
    <t>Saldo USt./VSt. Auszahlung an Finanzamt</t>
  </si>
  <si>
    <t>Sonstige Ausgaben</t>
  </si>
  <si>
    <t>Summe Mittelabfluß</t>
  </si>
  <si>
    <t>Summe Mittelabfluß kumuliert</t>
  </si>
  <si>
    <t xml:space="preserve">Liquiditätssaldo </t>
  </si>
  <si>
    <t>Liquiditätssaldo  kumuliert</t>
  </si>
  <si>
    <t>Summe liquide Mittel I</t>
  </si>
  <si>
    <t>Investitionen (netto)</t>
  </si>
  <si>
    <t>Privatentnahmen</t>
  </si>
  <si>
    <t>Privateinlagen</t>
  </si>
  <si>
    <t>Summe liquide Mittel II</t>
  </si>
  <si>
    <t>Kreditaufnahme</t>
  </si>
  <si>
    <t>Tilgungen Banken, sonstige Gläubiger</t>
  </si>
  <si>
    <t>Festgeldauflösung</t>
  </si>
  <si>
    <t>Festgeldanlage</t>
  </si>
  <si>
    <t>Summe liquide Mittel III</t>
  </si>
  <si>
    <t>Kreditlinie Gesamt</t>
  </si>
  <si>
    <t>Summe liquide Mittel IV</t>
  </si>
  <si>
    <t>Personalaufwand (inkl.SV, LST)</t>
  </si>
  <si>
    <t>Personalaufwand (inkl. SV, LST)</t>
  </si>
  <si>
    <t>Umlaufvermögen</t>
  </si>
  <si>
    <t>Befristung
bis</t>
  </si>
  <si>
    <t>Kosten Warenabgabe (liquiditätswirksame)</t>
  </si>
  <si>
    <t>Sonstige betriebl. Ausgaben</t>
  </si>
  <si>
    <t>Sonstige betriebl. Aufwendungen 
(liquiditätswirksame)</t>
  </si>
  <si>
    <t>Tragen Sie in diese Felder die entsprechenden Daten ein, sofern die Positionen für Sie relevant sind.</t>
  </si>
  <si>
    <t>Hinweise:</t>
  </si>
  <si>
    <t>Das Planungstool soll Ihnen bei der finanziellen Planung Ihres Unternehmens nützlich sein.</t>
  </si>
  <si>
    <t>Die Nutzung des Tools ist nur mit Microsoft Excel 98 oder einer aktuelleren Version möglich.</t>
  </si>
  <si>
    <t>Für Fragen und Anregungen steht Ihnen Ihr Firmenkunden-Team gerne zur Verfügung.</t>
  </si>
  <si>
    <t>Geschützte Felder.</t>
  </si>
  <si>
    <t>Zum Inhalt dieser Felder sind Erläuterungen hinterlegt.</t>
  </si>
  <si>
    <t>Kunde:</t>
  </si>
  <si>
    <t>Vorjahr (T€)</t>
  </si>
  <si>
    <t>akt. Jahr (T€)</t>
  </si>
  <si>
    <t>Plan Folgejahr (T€)</t>
  </si>
  <si>
    <t xml:space="preserve">Erläuterungen zu einzelnen Bilanzwerten Budget </t>
  </si>
  <si>
    <t xml:space="preserve">Erläuterungen zu den einzelnen GuV-Positionen </t>
  </si>
  <si>
    <r>
      <t>Plan</t>
    </r>
    <r>
      <rPr>
        <sz val="9"/>
        <rFont val="Arial"/>
        <family val="2"/>
      </rPr>
      <t xml:space="preserve">
aufs.
</t>
    </r>
  </si>
  <si>
    <r>
      <t>IST</t>
    </r>
    <r>
      <rPr>
        <sz val="9"/>
        <rFont val="Arial"/>
        <family val="2"/>
      </rPr>
      <t xml:space="preserve"> 
aufgel.
</t>
    </r>
  </si>
  <si>
    <t xml:space="preserve">Abw. v. Plan
</t>
  </si>
  <si>
    <r>
      <t>IST</t>
    </r>
    <r>
      <rPr>
        <sz val="9"/>
        <rFont val="Arial"/>
        <family val="2"/>
      </rPr>
      <t xml:space="preserve">
aufgel.
Vorjahr</t>
    </r>
  </si>
  <si>
    <r>
      <t>Plan</t>
    </r>
    <r>
      <rPr>
        <sz val="9"/>
        <rFont val="Arial"/>
        <family val="2"/>
      </rPr>
      <t xml:space="preserve">
GES.
</t>
    </r>
  </si>
  <si>
    <t>Für die Funktionalität und Richtigkeit der Software kann die VR Bank Donau-Oberschwaben keine Haftung übernehmen</t>
  </si>
  <si>
    <t>Die VR Bank Donau-Oberschwaben haftet nicht für Schäden bzw. Folgeschäden, die aus der Nutzung des Programms resultieren.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</si>
</sst>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numFmt numFmtId="166" formatCode="#,##0.0_ ;[Red]\-#,##0.0\ "/>
  </numFmts>
  <fonts count="27" x14ac:knownFonts="1">
    <font>
      <sz val="10"/>
      <name val="Arial"/>
    </font>
    <font>
      <sz val="10"/>
      <name val="Arial"/>
      <family val="2"/>
    </font>
    <font>
      <b/>
      <sz val="12"/>
      <name val="Arial"/>
      <family val="2"/>
    </font>
    <font>
      <sz val="9"/>
      <name val="Arial"/>
      <family val="2"/>
    </font>
    <font>
      <b/>
      <sz val="9"/>
      <name val="Arial"/>
      <family val="2"/>
    </font>
    <font>
      <b/>
      <sz val="10"/>
      <name val="Arial"/>
      <family val="2"/>
    </font>
    <font>
      <sz val="8"/>
      <name val="Arial"/>
      <family val="2"/>
    </font>
    <font>
      <sz val="10"/>
      <name val="Arial"/>
      <family val="2"/>
    </font>
    <font>
      <b/>
      <sz val="11"/>
      <name val="Arial"/>
      <family val="2"/>
    </font>
    <font>
      <b/>
      <sz val="14"/>
      <name val="Arial"/>
      <family val="2"/>
    </font>
    <font>
      <b/>
      <sz val="16"/>
      <name val="Arial"/>
      <family val="2"/>
    </font>
    <font>
      <sz val="12"/>
      <name val="Arial"/>
      <family val="2"/>
    </font>
    <font>
      <sz val="8"/>
      <color indexed="81"/>
      <name val="Tahoma"/>
      <family val="2"/>
    </font>
    <font>
      <b/>
      <sz val="8"/>
      <color indexed="81"/>
      <name val="Tahoma"/>
      <family val="2"/>
    </font>
    <font>
      <b/>
      <sz val="10"/>
      <color indexed="12"/>
      <name val="Arial"/>
      <family val="2"/>
    </font>
    <font>
      <sz val="6"/>
      <name val="Arial"/>
      <family val="2"/>
    </font>
    <font>
      <sz val="8"/>
      <color indexed="12"/>
      <name val="Arial"/>
      <family val="2"/>
    </font>
    <font>
      <b/>
      <sz val="9"/>
      <color indexed="10"/>
      <name val="Arial"/>
      <family val="2"/>
    </font>
    <font>
      <sz val="10"/>
      <color indexed="12"/>
      <name val="Arial"/>
      <family val="2"/>
    </font>
    <font>
      <sz val="8"/>
      <color indexed="12"/>
      <name val="Arial"/>
      <family val="2"/>
    </font>
    <font>
      <sz val="9"/>
      <color indexed="12"/>
      <name val="Arial"/>
      <family val="2"/>
    </font>
    <font>
      <b/>
      <sz val="12"/>
      <color indexed="12"/>
      <name val="Arial"/>
      <family val="2"/>
    </font>
    <font>
      <sz val="10"/>
      <name val="MS Sans Serif"/>
    </font>
    <font>
      <b/>
      <sz val="10"/>
      <name val="Arial"/>
      <family val="2"/>
    </font>
    <font>
      <b/>
      <sz val="22"/>
      <name val="Arial"/>
      <family val="2"/>
    </font>
    <font>
      <b/>
      <u/>
      <sz val="10"/>
      <name val="Arial"/>
      <family val="2"/>
    </font>
    <font>
      <sz val="11"/>
      <color indexed="12"/>
      <name val="Arial"/>
      <family val="2"/>
    </font>
  </fonts>
  <fills count="7">
    <fill>
      <patternFill patternType="none"/>
    </fill>
    <fill>
      <patternFill patternType="gray125"/>
    </fill>
    <fill>
      <patternFill patternType="solid">
        <fgColor indexed="43"/>
        <bgColor indexed="64"/>
      </patternFill>
    </fill>
    <fill>
      <patternFill patternType="solid">
        <fgColor indexed="9"/>
        <bgColor indexed="64"/>
      </patternFill>
    </fill>
    <fill>
      <patternFill patternType="solid">
        <fgColor indexed="41"/>
        <bgColor indexed="64"/>
      </patternFill>
    </fill>
    <fill>
      <patternFill patternType="solid">
        <fgColor indexed="22"/>
        <bgColor indexed="64"/>
      </patternFill>
    </fill>
    <fill>
      <patternFill patternType="solid">
        <fgColor indexed="65"/>
        <bgColor indexed="64"/>
      </patternFill>
    </fill>
  </fills>
  <borders count="60">
    <border>
      <left/>
      <right/>
      <top/>
      <bottom/>
      <diagonal/>
    </border>
    <border>
      <left style="medium">
        <color indexed="64"/>
      </left>
      <right/>
      <top/>
      <bottom/>
      <diagonal/>
    </border>
    <border>
      <left style="medium">
        <color indexed="64"/>
      </left>
      <right/>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bottom/>
      <diagonal/>
    </border>
    <border>
      <left style="thin">
        <color indexed="64"/>
      </left>
      <right style="medium">
        <color indexed="64"/>
      </right>
      <top/>
      <bottom/>
      <diagonal/>
    </border>
    <border>
      <left style="thin">
        <color indexed="64"/>
      </left>
      <right/>
      <top/>
      <bottom style="medium">
        <color indexed="64"/>
      </bottom>
      <diagonal/>
    </border>
    <border>
      <left/>
      <right/>
      <top/>
      <bottom style="medium">
        <color indexed="64"/>
      </bottom>
      <diagonal/>
    </border>
    <border>
      <left style="thin">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diagonal/>
    </border>
    <border>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diagonal/>
    </border>
    <border>
      <left style="thin">
        <color indexed="64"/>
      </left>
      <right style="medium">
        <color indexed="64"/>
      </right>
      <top style="medium">
        <color indexed="64"/>
      </top>
      <bottom style="medium">
        <color indexed="64"/>
      </bottom>
      <diagonal/>
    </border>
    <border>
      <left/>
      <right style="thin">
        <color indexed="64"/>
      </right>
      <top/>
      <bottom style="medium">
        <color indexed="64"/>
      </bottom>
      <diagonal/>
    </border>
    <border>
      <left style="medium">
        <color indexed="64"/>
      </left>
      <right style="medium">
        <color indexed="64"/>
      </right>
      <top/>
      <bottom style="thin">
        <color indexed="64"/>
      </bottom>
      <diagonal/>
    </border>
    <border>
      <left/>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diagonal/>
    </border>
    <border>
      <left/>
      <right/>
      <top style="medium">
        <color indexed="64"/>
      </top>
      <bottom/>
      <diagonal/>
    </border>
    <border>
      <left style="thin">
        <color indexed="64"/>
      </left>
      <right/>
      <top style="medium">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style="medium">
        <color indexed="64"/>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top style="thin">
        <color indexed="64"/>
      </top>
      <bottom style="thin">
        <color indexed="64"/>
      </bottom>
      <diagonal/>
    </border>
  </borders>
  <cellStyleXfs count="3">
    <xf numFmtId="0" fontId="0" fillId="0" borderId="0"/>
    <xf numFmtId="9" fontId="1" fillId="0" borderId="0" applyFont="0" applyFill="0" applyBorder="0" applyAlignment="0" applyProtection="0"/>
    <xf numFmtId="0" fontId="22" fillId="0" borderId="0"/>
  </cellStyleXfs>
  <cellXfs count="445">
    <xf numFmtId="0" fontId="0" fillId="0" borderId="0" xfId="0"/>
    <xf numFmtId="0" fontId="5" fillId="0" borderId="1" xfId="0" applyFont="1" applyBorder="1" applyProtection="1"/>
    <xf numFmtId="0" fontId="5" fillId="0" borderId="1" xfId="0" applyFont="1" applyBorder="1" applyAlignment="1" applyProtection="1">
      <alignment vertical="top" wrapText="1"/>
    </xf>
    <xf numFmtId="0" fontId="8" fillId="2" borderId="2" xfId="0" applyFont="1" applyFill="1" applyBorder="1" applyProtection="1"/>
    <xf numFmtId="0" fontId="2" fillId="0" borderId="0" xfId="0" applyNumberFormat="1" applyFont="1" applyProtection="1">
      <protection locked="0"/>
    </xf>
    <xf numFmtId="0" fontId="0" fillId="0" borderId="0" xfId="0" applyProtection="1"/>
    <xf numFmtId="0" fontId="0" fillId="0" borderId="3" xfId="0" applyBorder="1" applyProtection="1"/>
    <xf numFmtId="0" fontId="0" fillId="0" borderId="3" xfId="0" applyBorder="1" applyProtection="1">
      <protection locked="0"/>
    </xf>
    <xf numFmtId="164" fontId="5" fillId="0" borderId="3" xfId="0" applyNumberFormat="1" applyFont="1" applyBorder="1" applyProtection="1"/>
    <xf numFmtId="164" fontId="5" fillId="0" borderId="1" xfId="0" applyNumberFormat="1" applyFont="1" applyBorder="1" applyProtection="1"/>
    <xf numFmtId="0" fontId="6" fillId="0" borderId="3" xfId="0" applyFont="1" applyBorder="1" applyProtection="1">
      <protection locked="0"/>
    </xf>
    <xf numFmtId="164" fontId="5" fillId="0" borderId="3" xfId="0" applyNumberFormat="1" applyFont="1" applyBorder="1" applyAlignment="1" applyProtection="1">
      <alignment wrapText="1"/>
    </xf>
    <xf numFmtId="164" fontId="5" fillId="0" borderId="1" xfId="0" applyNumberFormat="1" applyFont="1" applyBorder="1" applyAlignment="1" applyProtection="1">
      <alignment wrapText="1"/>
    </xf>
    <xf numFmtId="0" fontId="5" fillId="0" borderId="3" xfId="0" applyFont="1" applyBorder="1" applyProtection="1"/>
    <xf numFmtId="0" fontId="7" fillId="0" borderId="3" xfId="0" applyFont="1" applyBorder="1" applyProtection="1">
      <protection locked="0"/>
    </xf>
    <xf numFmtId="164" fontId="5" fillId="2" borderId="4" xfId="0" applyNumberFormat="1" applyFont="1" applyFill="1" applyBorder="1" applyAlignment="1" applyProtection="1">
      <alignment horizontal="right"/>
    </xf>
    <xf numFmtId="164" fontId="5" fillId="2" borderId="2" xfId="0" applyNumberFormat="1" applyFont="1" applyFill="1" applyBorder="1" applyAlignment="1" applyProtection="1">
      <alignment horizontal="right"/>
    </xf>
    <xf numFmtId="0" fontId="9" fillId="0" borderId="0" xfId="0" applyFont="1"/>
    <xf numFmtId="0" fontId="0" fillId="3" borderId="0" xfId="0" applyFill="1"/>
    <xf numFmtId="166" fontId="18" fillId="4" borderId="3" xfId="0" applyNumberFormat="1" applyFont="1" applyFill="1" applyBorder="1" applyProtection="1">
      <protection locked="0"/>
    </xf>
    <xf numFmtId="166" fontId="19" fillId="4" borderId="3" xfId="0" applyNumberFormat="1" applyFont="1" applyFill="1" applyBorder="1" applyProtection="1">
      <protection locked="0"/>
    </xf>
    <xf numFmtId="4" fontId="3" fillId="4" borderId="6" xfId="0" applyNumberFormat="1" applyFont="1" applyFill="1" applyBorder="1" applyAlignment="1" applyProtection="1">
      <alignment vertical="center"/>
      <protection locked="0"/>
    </xf>
    <xf numFmtId="0" fontId="3" fillId="4" borderId="7" xfId="0" applyFont="1" applyFill="1" applyBorder="1" applyAlignment="1" applyProtection="1">
      <alignment vertical="center"/>
      <protection locked="0"/>
    </xf>
    <xf numFmtId="0" fontId="3" fillId="4" borderId="7" xfId="0" applyFont="1" applyFill="1" applyBorder="1" applyAlignment="1" applyProtection="1">
      <alignment horizontal="center" vertical="center"/>
      <protection locked="0"/>
    </xf>
    <xf numFmtId="4" fontId="3" fillId="4" borderId="7" xfId="0" applyNumberFormat="1" applyFont="1" applyFill="1" applyBorder="1" applyAlignment="1" applyProtection="1">
      <alignment vertical="center"/>
      <protection locked="0"/>
    </xf>
    <xf numFmtId="2" fontId="3" fillId="4" borderId="7" xfId="0" applyNumberFormat="1" applyFont="1" applyFill="1" applyBorder="1" applyAlignment="1" applyProtection="1">
      <alignment vertical="center"/>
      <protection locked="0"/>
    </xf>
    <xf numFmtId="0" fontId="3" fillId="4" borderId="6" xfId="0" applyFont="1" applyFill="1" applyBorder="1" applyAlignment="1" applyProtection="1">
      <alignment vertical="center"/>
      <protection locked="0"/>
    </xf>
    <xf numFmtId="0" fontId="3" fillId="4" borderId="6" xfId="0" applyFont="1" applyFill="1" applyBorder="1" applyAlignment="1" applyProtection="1">
      <alignment horizontal="center" vertical="center"/>
      <protection locked="0"/>
    </xf>
    <xf numFmtId="2" fontId="3" fillId="4" borderId="6" xfId="0" applyNumberFormat="1" applyFont="1" applyFill="1" applyBorder="1" applyAlignment="1" applyProtection="1">
      <alignment vertical="center"/>
      <protection locked="0"/>
    </xf>
    <xf numFmtId="0" fontId="3" fillId="4" borderId="8" xfId="0" applyFont="1" applyFill="1" applyBorder="1" applyAlignment="1" applyProtection="1">
      <alignment vertical="center"/>
      <protection locked="0"/>
    </xf>
    <xf numFmtId="0" fontId="3" fillId="4" borderId="8" xfId="0" applyFont="1" applyFill="1" applyBorder="1" applyAlignment="1" applyProtection="1">
      <alignment horizontal="center" vertical="center"/>
      <protection locked="0"/>
    </xf>
    <xf numFmtId="4" fontId="3" fillId="4" borderId="8" xfId="0" applyNumberFormat="1" applyFont="1" applyFill="1" applyBorder="1" applyAlignment="1" applyProtection="1">
      <alignment vertical="center"/>
      <protection locked="0"/>
    </xf>
    <xf numFmtId="2" fontId="3" fillId="4" borderId="8" xfId="0" applyNumberFormat="1" applyFont="1" applyFill="1" applyBorder="1" applyAlignment="1" applyProtection="1">
      <alignment vertical="center"/>
      <protection locked="0"/>
    </xf>
    <xf numFmtId="4" fontId="20" fillId="4" borderId="6" xfId="0" applyNumberFormat="1" applyFont="1" applyFill="1" applyBorder="1" applyAlignment="1" applyProtection="1">
      <alignment vertical="center"/>
      <protection locked="0"/>
    </xf>
    <xf numFmtId="0" fontId="0" fillId="0" borderId="0" xfId="0" applyProtection="1">
      <protection locked="0"/>
    </xf>
    <xf numFmtId="0" fontId="2" fillId="0" borderId="0" xfId="0" applyFont="1" applyProtection="1">
      <protection locked="0"/>
    </xf>
    <xf numFmtId="0" fontId="2" fillId="4" borderId="0" xfId="0" applyFont="1" applyFill="1" applyProtection="1">
      <protection locked="0"/>
    </xf>
    <xf numFmtId="0" fontId="16" fillId="0" borderId="0" xfId="0" applyFont="1" applyAlignment="1" applyProtection="1">
      <protection locked="0"/>
    </xf>
    <xf numFmtId="0" fontId="5" fillId="0" borderId="0" xfId="0" applyFont="1" applyProtection="1">
      <protection locked="0"/>
    </xf>
    <xf numFmtId="0" fontId="5" fillId="0" borderId="3" xfId="0" applyFont="1" applyBorder="1" applyProtection="1">
      <protection locked="0"/>
    </xf>
    <xf numFmtId="164" fontId="0" fillId="0" borderId="0" xfId="0" applyNumberFormat="1" applyBorder="1" applyProtection="1"/>
    <xf numFmtId="10" fontId="0" fillId="0" borderId="14" xfId="0" applyNumberFormat="1" applyBorder="1" applyProtection="1"/>
    <xf numFmtId="164" fontId="0" fillId="3" borderId="0" xfId="0" applyNumberFormat="1" applyFill="1" applyBorder="1" applyProtection="1"/>
    <xf numFmtId="10" fontId="0" fillId="3" borderId="14" xfId="0" applyNumberFormat="1" applyFill="1" applyBorder="1" applyProtection="1"/>
    <xf numFmtId="164" fontId="5" fillId="0" borderId="0" xfId="0" applyNumberFormat="1" applyFont="1" applyBorder="1" applyProtection="1"/>
    <xf numFmtId="10" fontId="5" fillId="0" borderId="14" xfId="0" applyNumberFormat="1" applyFont="1" applyBorder="1" applyProtection="1"/>
    <xf numFmtId="166" fontId="0" fillId="5" borderId="3" xfId="0" applyNumberFormat="1" applyFill="1" applyBorder="1" applyProtection="1"/>
    <xf numFmtId="164" fontId="0" fillId="5" borderId="0" xfId="0" applyNumberFormat="1" applyFill="1" applyBorder="1" applyProtection="1"/>
    <xf numFmtId="10" fontId="0" fillId="5" borderId="15" xfId="0" applyNumberFormat="1" applyFill="1" applyBorder="1" applyProtection="1"/>
    <xf numFmtId="166" fontId="5" fillId="5" borderId="3" xfId="0" applyNumberFormat="1" applyFont="1" applyFill="1" applyBorder="1" applyProtection="1"/>
    <xf numFmtId="164" fontId="5" fillId="5" borderId="0" xfId="0" applyNumberFormat="1" applyFont="1" applyFill="1" applyBorder="1" applyProtection="1"/>
    <xf numFmtId="10" fontId="5" fillId="5" borderId="15" xfId="0" applyNumberFormat="1" applyFont="1" applyFill="1" applyBorder="1" applyProtection="1"/>
    <xf numFmtId="10" fontId="5" fillId="2" borderId="16" xfId="0" applyNumberFormat="1" applyFont="1" applyFill="1" applyBorder="1" applyProtection="1"/>
    <xf numFmtId="166" fontId="5" fillId="2" borderId="4" xfId="0" applyNumberFormat="1" applyFont="1" applyFill="1" applyBorder="1" applyProtection="1"/>
    <xf numFmtId="164" fontId="5" fillId="2" borderId="17" xfId="0" applyNumberFormat="1" applyFont="1" applyFill="1" applyBorder="1" applyProtection="1"/>
    <xf numFmtId="10" fontId="5" fillId="2" borderId="18" xfId="0" applyNumberFormat="1" applyFont="1" applyFill="1" applyBorder="1" applyProtection="1"/>
    <xf numFmtId="10" fontId="14" fillId="0" borderId="14" xfId="0" applyNumberFormat="1" applyFont="1" applyBorder="1" applyProtection="1"/>
    <xf numFmtId="9" fontId="5" fillId="0" borderId="5" xfId="1" applyNumberFormat="1" applyFont="1" applyBorder="1" applyProtection="1"/>
    <xf numFmtId="166" fontId="5" fillId="0" borderId="3" xfId="0" applyNumberFormat="1" applyFont="1" applyBorder="1" applyProtection="1"/>
    <xf numFmtId="166" fontId="5" fillId="0" borderId="5" xfId="0" applyNumberFormat="1" applyFont="1" applyBorder="1" applyProtection="1"/>
    <xf numFmtId="0" fontId="5" fillId="0" borderId="0" xfId="0" applyFont="1" applyProtection="1"/>
    <xf numFmtId="9" fontId="5" fillId="2" borderId="19" xfId="1" applyNumberFormat="1" applyFont="1" applyFill="1" applyBorder="1" applyProtection="1"/>
    <xf numFmtId="166" fontId="5" fillId="2" borderId="4" xfId="0" applyNumberFormat="1" applyFont="1" applyFill="1" applyBorder="1" applyAlignment="1" applyProtection="1">
      <alignment horizontal="right"/>
    </xf>
    <xf numFmtId="166" fontId="5" fillId="2" borderId="19" xfId="0" applyNumberFormat="1" applyFont="1" applyFill="1" applyBorder="1" applyAlignment="1" applyProtection="1">
      <alignment horizontal="right"/>
    </xf>
    <xf numFmtId="166" fontId="5" fillId="0" borderId="3" xfId="0" applyNumberFormat="1" applyFont="1" applyBorder="1" applyAlignment="1" applyProtection="1">
      <alignment wrapText="1"/>
    </xf>
    <xf numFmtId="166" fontId="5" fillId="0" borderId="5" xfId="0" applyNumberFormat="1" applyFont="1" applyBorder="1" applyAlignment="1" applyProtection="1">
      <alignment wrapText="1"/>
    </xf>
    <xf numFmtId="164" fontId="7" fillId="0" borderId="0" xfId="0" applyNumberFormat="1" applyFont="1" applyBorder="1" applyProtection="1"/>
    <xf numFmtId="10" fontId="7" fillId="0" borderId="14" xfId="0" applyNumberFormat="1" applyFont="1" applyBorder="1" applyProtection="1"/>
    <xf numFmtId="166" fontId="7" fillId="5" borderId="3" xfId="0" applyNumberFormat="1" applyFont="1" applyFill="1" applyBorder="1" applyProtection="1"/>
    <xf numFmtId="164" fontId="7" fillId="5" borderId="0" xfId="0" applyNumberFormat="1" applyFont="1" applyFill="1" applyBorder="1" applyProtection="1"/>
    <xf numFmtId="10" fontId="7" fillId="5" borderId="15" xfId="0" applyNumberFormat="1" applyFont="1" applyFill="1" applyBorder="1" applyProtection="1"/>
    <xf numFmtId="164" fontId="2" fillId="0" borderId="0" xfId="0" applyNumberFormat="1" applyFont="1" applyProtection="1">
      <protection locked="0"/>
    </xf>
    <xf numFmtId="164" fontId="10" fillId="0" borderId="0" xfId="0" applyNumberFormat="1" applyFont="1" applyProtection="1">
      <protection locked="0"/>
    </xf>
    <xf numFmtId="164" fontId="0" fillId="0" borderId="0" xfId="0" applyNumberFormat="1" applyProtection="1">
      <protection locked="0"/>
    </xf>
    <xf numFmtId="0" fontId="0" fillId="0" borderId="0" xfId="0" applyAlignment="1" applyProtection="1">
      <protection locked="0"/>
    </xf>
    <xf numFmtId="1" fontId="14" fillId="4" borderId="6" xfId="0" applyNumberFormat="1" applyFont="1" applyFill="1" applyBorder="1" applyAlignment="1" applyProtection="1">
      <protection locked="0"/>
    </xf>
    <xf numFmtId="0" fontId="15" fillId="0" borderId="0" xfId="0" applyFont="1" applyAlignment="1" applyProtection="1">
      <alignment vertical="top"/>
      <protection locked="0"/>
    </xf>
    <xf numFmtId="0" fontId="2" fillId="0" borderId="0" xfId="0" applyFont="1" applyAlignment="1" applyProtection="1">
      <protection locked="0"/>
    </xf>
    <xf numFmtId="0" fontId="0" fillId="3" borderId="0" xfId="0" applyFill="1" applyAlignment="1" applyProtection="1">
      <protection locked="0"/>
    </xf>
    <xf numFmtId="0" fontId="0" fillId="2" borderId="20" xfId="0" applyFill="1" applyBorder="1" applyAlignment="1" applyProtection="1">
      <alignment vertical="center"/>
      <protection locked="0"/>
    </xf>
    <xf numFmtId="0" fontId="0" fillId="2" borderId="10" xfId="0" applyFill="1" applyBorder="1" applyAlignment="1" applyProtection="1">
      <alignment vertical="center"/>
      <protection locked="0"/>
    </xf>
    <xf numFmtId="0" fontId="5" fillId="3" borderId="0" xfId="0" applyFont="1" applyFill="1" applyBorder="1" applyProtection="1"/>
    <xf numFmtId="0" fontId="0" fillId="0" borderId="0" xfId="0" applyBorder="1" applyProtection="1">
      <protection locked="0"/>
    </xf>
    <xf numFmtId="164" fontId="0" fillId="0" borderId="21" xfId="0" applyNumberFormat="1" applyBorder="1" applyProtection="1"/>
    <xf numFmtId="164" fontId="5" fillId="0" borderId="21" xfId="0" applyNumberFormat="1" applyFont="1" applyBorder="1" applyProtection="1"/>
    <xf numFmtId="0" fontId="3" fillId="4" borderId="25" xfId="0" applyFont="1" applyFill="1" applyBorder="1" applyAlignment="1" applyProtection="1">
      <alignment vertical="center"/>
      <protection locked="0"/>
    </xf>
    <xf numFmtId="0" fontId="3" fillId="4" borderId="26" xfId="0" applyFont="1" applyFill="1" applyBorder="1" applyAlignment="1" applyProtection="1">
      <alignment vertical="center"/>
      <protection locked="0"/>
    </xf>
    <xf numFmtId="0" fontId="3" fillId="4" borderId="27" xfId="0" applyFont="1" applyFill="1" applyBorder="1" applyAlignment="1" applyProtection="1">
      <alignment vertical="center"/>
      <protection locked="0"/>
    </xf>
    <xf numFmtId="166" fontId="0" fillId="5" borderId="28" xfId="0" applyNumberFormat="1" applyFill="1" applyBorder="1" applyProtection="1"/>
    <xf numFmtId="166" fontId="7" fillId="5" borderId="28" xfId="0" applyNumberFormat="1" applyFont="1" applyFill="1" applyBorder="1" applyProtection="1"/>
    <xf numFmtId="164" fontId="5" fillId="0" borderId="15" xfId="0" applyNumberFormat="1" applyFont="1" applyBorder="1" applyProtection="1"/>
    <xf numFmtId="164" fontId="5" fillId="0" borderId="29" xfId="0" applyNumberFormat="1" applyFont="1" applyBorder="1" applyProtection="1"/>
    <xf numFmtId="164" fontId="5" fillId="0" borderId="18" xfId="0" applyNumberFormat="1" applyFont="1" applyBorder="1" applyProtection="1"/>
    <xf numFmtId="0" fontId="2" fillId="2" borderId="10" xfId="0" applyFont="1" applyFill="1" applyBorder="1"/>
    <xf numFmtId="0" fontId="0" fillId="0" borderId="30" xfId="0" applyBorder="1" applyAlignment="1">
      <alignment vertical="top"/>
    </xf>
    <xf numFmtId="0" fontId="0" fillId="0" borderId="31" xfId="0" applyBorder="1" applyAlignment="1">
      <alignment vertical="top"/>
    </xf>
    <xf numFmtId="0" fontId="0" fillId="0" borderId="32" xfId="0" applyBorder="1" applyAlignment="1">
      <alignment vertical="top"/>
    </xf>
    <xf numFmtId="0" fontId="2" fillId="2" borderId="9" xfId="0" applyFont="1" applyFill="1" applyBorder="1"/>
    <xf numFmtId="164" fontId="0" fillId="0" borderId="15" xfId="0" applyNumberFormat="1" applyBorder="1" applyProtection="1"/>
    <xf numFmtId="164" fontId="5" fillId="0" borderId="24" xfId="0" applyNumberFormat="1" applyFont="1" applyBorder="1" applyProtection="1"/>
    <xf numFmtId="164" fontId="5" fillId="0" borderId="35" xfId="0" applyNumberFormat="1" applyFont="1" applyBorder="1" applyProtection="1"/>
    <xf numFmtId="0" fontId="5" fillId="0" borderId="4" xfId="0" applyFont="1" applyBorder="1" applyProtection="1"/>
    <xf numFmtId="164" fontId="0" fillId="0" borderId="24" xfId="0" applyNumberFormat="1" applyBorder="1" applyProtection="1"/>
    <xf numFmtId="0" fontId="2" fillId="2" borderId="28" xfId="0" applyFont="1" applyFill="1" applyBorder="1"/>
    <xf numFmtId="0" fontId="0" fillId="0" borderId="4" xfId="0" applyBorder="1" applyAlignment="1">
      <alignment vertical="top"/>
    </xf>
    <xf numFmtId="0" fontId="0" fillId="0" borderId="36" xfId="0" applyBorder="1" applyAlignment="1">
      <alignment vertical="top"/>
    </xf>
    <xf numFmtId="4" fontId="0" fillId="0" borderId="0" xfId="0" applyNumberFormat="1" applyProtection="1">
      <protection locked="0"/>
    </xf>
    <xf numFmtId="3" fontId="6" fillId="0" borderId="0" xfId="0" applyNumberFormat="1" applyFont="1" applyAlignment="1" applyProtection="1">
      <alignment vertical="center"/>
      <protection locked="0"/>
    </xf>
    <xf numFmtId="0" fontId="0" fillId="0" borderId="0" xfId="0" applyProtection="1">
      <protection locked="0" hidden="1"/>
    </xf>
    <xf numFmtId="4" fontId="7" fillId="3" borderId="0" xfId="0" applyNumberFormat="1" applyFont="1" applyFill="1" applyProtection="1">
      <protection locked="0" hidden="1"/>
    </xf>
    <xf numFmtId="3" fontId="2" fillId="0" borderId="0" xfId="0" applyNumberFormat="1" applyFont="1" applyAlignment="1" applyProtection="1">
      <alignment horizontal="left"/>
      <protection locked="0"/>
    </xf>
    <xf numFmtId="0" fontId="7" fillId="3" borderId="0" xfId="0" applyFont="1" applyFill="1" applyProtection="1">
      <protection locked="0" hidden="1"/>
    </xf>
    <xf numFmtId="0" fontId="0" fillId="0" borderId="0" xfId="0" applyAlignment="1" applyProtection="1">
      <alignment horizontal="center"/>
      <protection locked="0"/>
    </xf>
    <xf numFmtId="0" fontId="6" fillId="3" borderId="0" xfId="0" applyFont="1" applyFill="1" applyProtection="1">
      <protection locked="0" hidden="1"/>
    </xf>
    <xf numFmtId="4" fontId="6" fillId="3" borderId="0" xfId="0" applyNumberFormat="1" applyFont="1" applyFill="1" applyProtection="1">
      <protection locked="0" hidden="1"/>
    </xf>
    <xf numFmtId="3" fontId="6" fillId="3" borderId="6" xfId="0" applyNumberFormat="1" applyFont="1" applyFill="1" applyBorder="1" applyAlignment="1" applyProtection="1">
      <alignment horizontal="center" vertical="center" wrapText="1"/>
      <protection locked="0" hidden="1"/>
    </xf>
    <xf numFmtId="4" fontId="6" fillId="3" borderId="6" xfId="0" applyNumberFormat="1" applyFont="1" applyFill="1" applyBorder="1" applyAlignment="1" applyProtection="1">
      <alignment horizontal="center" vertical="center" wrapText="1"/>
      <protection locked="0" hidden="1"/>
    </xf>
    <xf numFmtId="0" fontId="6" fillId="0" borderId="0" xfId="0" applyFont="1" applyAlignment="1" applyProtection="1">
      <alignment horizontal="center" vertical="center" wrapText="1"/>
      <protection locked="0" hidden="1"/>
    </xf>
    <xf numFmtId="0" fontId="6" fillId="0" borderId="0" xfId="0" applyFont="1" applyAlignment="1" applyProtection="1">
      <alignment horizontal="center" vertical="center" wrapText="1"/>
      <protection locked="0"/>
    </xf>
    <xf numFmtId="3" fontId="6" fillId="0" borderId="0" xfId="0" applyNumberFormat="1" applyFont="1" applyBorder="1" applyAlignment="1" applyProtection="1">
      <alignment vertical="center"/>
      <protection locked="0"/>
    </xf>
    <xf numFmtId="3" fontId="6" fillId="0" borderId="24" xfId="0" applyNumberFormat="1" applyFont="1" applyBorder="1" applyAlignment="1" applyProtection="1">
      <alignment vertical="center"/>
      <protection locked="0"/>
    </xf>
    <xf numFmtId="4" fontId="6" fillId="3" borderId="7" xfId="0" applyNumberFormat="1" applyFont="1" applyFill="1" applyBorder="1" applyAlignment="1" applyProtection="1">
      <alignment vertical="center"/>
      <protection locked="0" hidden="1"/>
    </xf>
    <xf numFmtId="0" fontId="0" fillId="0" borderId="0" xfId="0" applyAlignment="1" applyProtection="1">
      <alignment vertical="center"/>
      <protection locked="0" hidden="1"/>
    </xf>
    <xf numFmtId="0" fontId="0" fillId="0" borderId="0" xfId="0" applyAlignment="1" applyProtection="1">
      <alignment vertical="center"/>
      <protection locked="0"/>
    </xf>
    <xf numFmtId="4" fontId="6" fillId="3" borderId="6" xfId="0" applyNumberFormat="1" applyFont="1" applyFill="1" applyBorder="1" applyAlignment="1" applyProtection="1">
      <alignment vertical="center"/>
      <protection locked="0" hidden="1"/>
    </xf>
    <xf numFmtId="0" fontId="7" fillId="3" borderId="37" xfId="0" applyFont="1" applyFill="1" applyBorder="1" applyProtection="1">
      <protection locked="0" hidden="1"/>
    </xf>
    <xf numFmtId="0" fontId="0" fillId="0" borderId="0" xfId="0" applyBorder="1" applyAlignment="1" applyProtection="1">
      <alignment vertical="center"/>
      <protection locked="0" hidden="1"/>
    </xf>
    <xf numFmtId="4" fontId="0" fillId="0" borderId="0" xfId="0" applyNumberFormat="1" applyProtection="1">
      <protection locked="0" hidden="1"/>
    </xf>
    <xf numFmtId="0" fontId="0" fillId="0" borderId="0" xfId="0" applyBorder="1" applyAlignment="1" applyProtection="1">
      <alignment vertical="center"/>
      <protection locked="0"/>
    </xf>
    <xf numFmtId="4" fontId="0" fillId="0" borderId="0" xfId="0" applyNumberFormat="1" applyAlignment="1" applyProtection="1">
      <alignment vertical="center"/>
      <protection locked="0"/>
    </xf>
    <xf numFmtId="4" fontId="2" fillId="0" borderId="0" xfId="0" applyNumberFormat="1" applyFont="1" applyBorder="1" applyProtection="1">
      <protection locked="0"/>
    </xf>
    <xf numFmtId="4" fontId="0" fillId="0" borderId="0" xfId="0" applyNumberFormat="1" applyBorder="1" applyAlignment="1" applyProtection="1">
      <alignment vertical="center"/>
      <protection locked="0"/>
    </xf>
    <xf numFmtId="0" fontId="0" fillId="0" borderId="0" xfId="0" applyAlignment="1" applyProtection="1">
      <alignment horizontal="center" vertical="center"/>
      <protection locked="0"/>
    </xf>
    <xf numFmtId="0" fontId="0" fillId="0" borderId="0" xfId="0" applyAlignment="1" applyProtection="1">
      <alignment horizontal="left" vertical="center"/>
      <protection locked="0"/>
    </xf>
    <xf numFmtId="4" fontId="3" fillId="3" borderId="7" xfId="0" applyNumberFormat="1" applyFont="1" applyFill="1" applyBorder="1" applyAlignment="1" applyProtection="1">
      <alignment vertical="center"/>
    </xf>
    <xf numFmtId="4" fontId="3" fillId="3" borderId="38" xfId="0" applyNumberFormat="1" applyFont="1" applyFill="1" applyBorder="1" applyAlignment="1" applyProtection="1">
      <alignment vertical="center"/>
    </xf>
    <xf numFmtId="4" fontId="3" fillId="3" borderId="39" xfId="0" applyNumberFormat="1" applyFont="1" applyFill="1" applyBorder="1" applyAlignment="1" applyProtection="1">
      <alignment vertical="center"/>
    </xf>
    <xf numFmtId="4" fontId="3" fillId="3" borderId="40" xfId="0" applyNumberFormat="1" applyFont="1" applyFill="1" applyBorder="1" applyAlignment="1" applyProtection="1">
      <alignment vertical="center"/>
    </xf>
    <xf numFmtId="0" fontId="3" fillId="0" borderId="11" xfId="0" applyFont="1" applyBorder="1" applyAlignment="1" applyProtection="1">
      <alignment vertical="center"/>
    </xf>
    <xf numFmtId="0" fontId="3" fillId="0" borderId="13" xfId="0" applyFont="1" applyBorder="1" applyAlignment="1" applyProtection="1">
      <alignment vertical="center"/>
    </xf>
    <xf numFmtId="0" fontId="3" fillId="0" borderId="10" xfId="0" applyFont="1" applyBorder="1" applyAlignment="1" applyProtection="1">
      <alignment horizontal="center" vertical="center"/>
    </xf>
    <xf numFmtId="4" fontId="3" fillId="0" borderId="9" xfId="0" applyNumberFormat="1" applyFont="1" applyBorder="1" applyAlignment="1" applyProtection="1">
      <alignment vertical="center"/>
    </xf>
    <xf numFmtId="2" fontId="3" fillId="0" borderId="9" xfId="0" applyNumberFormat="1" applyFont="1" applyBorder="1" applyAlignment="1" applyProtection="1">
      <alignment vertical="center"/>
    </xf>
    <xf numFmtId="0" fontId="3" fillId="0" borderId="9" xfId="0" applyFont="1" applyBorder="1" applyAlignment="1" applyProtection="1">
      <alignment horizontal="center" vertical="center"/>
    </xf>
    <xf numFmtId="3" fontId="3" fillId="0" borderId="9" xfId="0" applyNumberFormat="1" applyFont="1" applyBorder="1" applyAlignment="1" applyProtection="1">
      <alignment vertical="center"/>
    </xf>
    <xf numFmtId="0" fontId="23" fillId="3" borderId="3" xfId="2" applyFont="1" applyFill="1" applyBorder="1" applyAlignment="1" applyProtection="1">
      <alignment vertical="center"/>
    </xf>
    <xf numFmtId="0" fontId="5" fillId="3" borderId="4" xfId="2" applyFont="1" applyFill="1" applyBorder="1" applyAlignment="1" applyProtection="1">
      <alignment vertical="center"/>
    </xf>
    <xf numFmtId="0" fontId="5" fillId="3" borderId="3" xfId="2" applyFont="1" applyFill="1" applyBorder="1" applyAlignment="1" applyProtection="1">
      <alignment vertical="center"/>
    </xf>
    <xf numFmtId="0" fontId="5" fillId="3" borderId="36" xfId="2" applyFont="1" applyFill="1" applyBorder="1" applyAlignment="1" applyProtection="1">
      <alignment vertical="center"/>
    </xf>
    <xf numFmtId="0" fontId="5" fillId="3" borderId="9" xfId="2" applyFont="1" applyFill="1" applyBorder="1" applyAlignment="1" applyProtection="1">
      <alignment vertical="center"/>
    </xf>
    <xf numFmtId="0" fontId="23" fillId="3" borderId="9" xfId="2" applyFont="1" applyFill="1" applyBorder="1" applyAlignment="1" applyProtection="1">
      <alignment vertical="center"/>
    </xf>
    <xf numFmtId="0" fontId="23" fillId="3" borderId="28" xfId="2" applyFont="1" applyFill="1" applyBorder="1" applyAlignment="1" applyProtection="1">
      <alignment vertical="center"/>
    </xf>
    <xf numFmtId="0" fontId="23" fillId="3" borderId="4" xfId="2" applyFont="1" applyFill="1" applyBorder="1" applyAlignment="1" applyProtection="1">
      <alignment vertical="center"/>
    </xf>
    <xf numFmtId="0" fontId="0" fillId="0" borderId="28" xfId="0" applyBorder="1" applyProtection="1">
      <protection locked="0"/>
    </xf>
    <xf numFmtId="0" fontId="5" fillId="0" borderId="3" xfId="0" applyFont="1" applyBorder="1" applyAlignment="1" applyProtection="1">
      <alignment vertical="top" wrapText="1"/>
    </xf>
    <xf numFmtId="0" fontId="8" fillId="2" borderId="4" xfId="0" applyFont="1" applyFill="1" applyBorder="1" applyProtection="1"/>
    <xf numFmtId="166" fontId="5" fillId="6" borderId="41" xfId="2" applyNumberFormat="1" applyFont="1" applyFill="1" applyBorder="1" applyAlignment="1" applyProtection="1">
      <alignment horizontal="center" vertical="center"/>
    </xf>
    <xf numFmtId="166" fontId="5" fillId="6" borderId="42" xfId="2" applyNumberFormat="1" applyFont="1" applyFill="1" applyBorder="1" applyAlignment="1" applyProtection="1">
      <alignment horizontal="center" vertical="center"/>
    </xf>
    <xf numFmtId="166" fontId="5" fillId="6" borderId="43" xfId="2" applyNumberFormat="1" applyFont="1" applyFill="1" applyBorder="1" applyAlignment="1" applyProtection="1">
      <alignment horizontal="center" vertical="center"/>
    </xf>
    <xf numFmtId="166" fontId="5" fillId="6" borderId="28" xfId="2" applyNumberFormat="1" applyFont="1" applyFill="1" applyBorder="1" applyAlignment="1" applyProtection="1">
      <alignment horizontal="center" vertical="center"/>
    </xf>
    <xf numFmtId="166" fontId="23" fillId="3" borderId="3" xfId="2" applyNumberFormat="1" applyFont="1" applyFill="1" applyBorder="1" applyAlignment="1" applyProtection="1">
      <alignment horizontal="center" vertical="center"/>
    </xf>
    <xf numFmtId="166" fontId="1" fillId="6" borderId="3" xfId="2" applyNumberFormat="1" applyFont="1" applyFill="1" applyBorder="1" applyAlignment="1" applyProtection="1">
      <alignment vertical="center"/>
    </xf>
    <xf numFmtId="166" fontId="23" fillId="3" borderId="0" xfId="2" applyNumberFormat="1" applyFont="1" applyFill="1" applyBorder="1" applyAlignment="1" applyProtection="1">
      <alignment vertical="center"/>
    </xf>
    <xf numFmtId="166" fontId="23" fillId="3" borderId="21" xfId="2" applyNumberFormat="1" applyFont="1" applyFill="1" applyBorder="1" applyAlignment="1" applyProtection="1">
      <alignment vertical="center"/>
    </xf>
    <xf numFmtId="166" fontId="23" fillId="3" borderId="14" xfId="2" applyNumberFormat="1" applyFont="1" applyFill="1" applyBorder="1" applyAlignment="1" applyProtection="1">
      <alignment vertical="center"/>
    </xf>
    <xf numFmtId="166" fontId="23" fillId="3" borderId="3" xfId="2" applyNumberFormat="1" applyFont="1" applyFill="1" applyBorder="1" applyAlignment="1" applyProtection="1">
      <alignment vertical="center"/>
    </xf>
    <xf numFmtId="166" fontId="5" fillId="3" borderId="17" xfId="2" applyNumberFormat="1" applyFont="1" applyFill="1" applyBorder="1" applyAlignment="1" applyProtection="1">
      <alignment vertical="center"/>
    </xf>
    <xf numFmtId="166" fontId="5" fillId="3" borderId="29" xfId="2" applyNumberFormat="1" applyFont="1" applyFill="1" applyBorder="1" applyAlignment="1" applyProtection="1">
      <alignment vertical="center"/>
    </xf>
    <xf numFmtId="166" fontId="5" fillId="3" borderId="16" xfId="2" applyNumberFormat="1" applyFont="1" applyFill="1" applyBorder="1" applyAlignment="1" applyProtection="1">
      <alignment vertical="center"/>
    </xf>
    <xf numFmtId="166" fontId="5" fillId="3" borderId="4" xfId="2" applyNumberFormat="1" applyFont="1" applyFill="1" applyBorder="1" applyAlignment="1" applyProtection="1">
      <alignment vertical="center"/>
    </xf>
    <xf numFmtId="166" fontId="1" fillId="3" borderId="28" xfId="2" applyNumberFormat="1" applyFont="1" applyFill="1" applyBorder="1" applyAlignment="1" applyProtection="1">
      <alignment vertical="center"/>
    </xf>
    <xf numFmtId="166" fontId="1" fillId="3" borderId="3" xfId="2" applyNumberFormat="1" applyFont="1" applyFill="1" applyBorder="1" applyAlignment="1" applyProtection="1">
      <alignment vertical="center"/>
    </xf>
    <xf numFmtId="166" fontId="5" fillId="3" borderId="0" xfId="2" applyNumberFormat="1" applyFont="1" applyFill="1" applyBorder="1" applyAlignment="1" applyProtection="1">
      <alignment vertical="center"/>
    </xf>
    <xf numFmtId="166" fontId="5" fillId="3" borderId="21" xfId="2" applyNumberFormat="1" applyFont="1" applyFill="1" applyBorder="1" applyAlignment="1" applyProtection="1">
      <alignment vertical="center"/>
    </xf>
    <xf numFmtId="166" fontId="5" fillId="3" borderId="14" xfId="2" applyNumberFormat="1" applyFont="1" applyFill="1" applyBorder="1" applyAlignment="1" applyProtection="1">
      <alignment vertical="center"/>
    </xf>
    <xf numFmtId="166" fontId="5" fillId="3" borderId="3" xfId="2" applyNumberFormat="1" applyFont="1" applyFill="1" applyBorder="1" applyAlignment="1" applyProtection="1">
      <alignment vertical="center"/>
    </xf>
    <xf numFmtId="166" fontId="5" fillId="3" borderId="44" xfId="2" applyNumberFormat="1" applyFont="1" applyFill="1" applyBorder="1" applyAlignment="1" applyProtection="1">
      <alignment vertical="center"/>
    </xf>
    <xf numFmtId="166" fontId="5" fillId="3" borderId="7" xfId="2" applyNumberFormat="1" applyFont="1" applyFill="1" applyBorder="1" applyAlignment="1" applyProtection="1">
      <alignment vertical="center"/>
    </xf>
    <xf numFmtId="166" fontId="5" fillId="3" borderId="45" xfId="2" applyNumberFormat="1" applyFont="1" applyFill="1" applyBorder="1" applyAlignment="1" applyProtection="1">
      <alignment vertical="center"/>
    </xf>
    <xf numFmtId="166" fontId="5" fillId="3" borderId="36" xfId="2" applyNumberFormat="1" applyFont="1" applyFill="1" applyBorder="1" applyAlignment="1" applyProtection="1">
      <alignment vertical="center"/>
    </xf>
    <xf numFmtId="166" fontId="5" fillId="3" borderId="13" xfId="2" applyNumberFormat="1" applyFont="1" applyFill="1" applyBorder="1" applyAlignment="1" applyProtection="1">
      <alignment vertical="center"/>
    </xf>
    <xf numFmtId="166" fontId="5" fillId="3" borderId="22" xfId="2" applyNumberFormat="1" applyFont="1" applyFill="1" applyBorder="1" applyAlignment="1" applyProtection="1">
      <alignment vertical="center"/>
    </xf>
    <xf numFmtId="166" fontId="5" fillId="3" borderId="46" xfId="2" applyNumberFormat="1" applyFont="1" applyFill="1" applyBorder="1" applyAlignment="1" applyProtection="1">
      <alignment vertical="center"/>
    </xf>
    <xf numFmtId="166" fontId="5" fillId="3" borderId="9" xfId="2" applyNumberFormat="1" applyFont="1" applyFill="1" applyBorder="1" applyAlignment="1" applyProtection="1">
      <alignment vertical="center"/>
    </xf>
    <xf numFmtId="166" fontId="23" fillId="3" borderId="13" xfId="2" applyNumberFormat="1" applyFont="1" applyFill="1" applyBorder="1" applyAlignment="1" applyProtection="1">
      <alignment vertical="center"/>
    </xf>
    <xf numFmtId="166" fontId="23" fillId="3" borderId="22" xfId="2" applyNumberFormat="1" applyFont="1" applyFill="1" applyBorder="1" applyAlignment="1" applyProtection="1">
      <alignment vertical="center"/>
    </xf>
    <xf numFmtId="166" fontId="23" fillId="3" borderId="46" xfId="2" applyNumberFormat="1" applyFont="1" applyFill="1" applyBorder="1" applyAlignment="1" applyProtection="1">
      <alignment vertical="center"/>
    </xf>
    <xf numFmtId="166" fontId="23" fillId="3" borderId="9" xfId="2" applyNumberFormat="1" applyFont="1" applyFill="1" applyBorder="1" applyAlignment="1" applyProtection="1">
      <alignment vertical="center"/>
    </xf>
    <xf numFmtId="166" fontId="1" fillId="3" borderId="3" xfId="2" applyNumberFormat="1" applyFont="1" applyFill="1" applyBorder="1" applyProtection="1"/>
    <xf numFmtId="166" fontId="7" fillId="3" borderId="28" xfId="2" applyNumberFormat="1" applyFont="1" applyFill="1" applyBorder="1" applyAlignment="1" applyProtection="1">
      <alignment vertical="center"/>
    </xf>
    <xf numFmtId="166" fontId="23" fillId="3" borderId="17" xfId="2" applyNumberFormat="1" applyFont="1" applyFill="1" applyBorder="1" applyAlignment="1" applyProtection="1">
      <alignment vertical="center"/>
    </xf>
    <xf numFmtId="166" fontId="23" fillId="3" borderId="29" xfId="2" applyNumberFormat="1" applyFont="1" applyFill="1" applyBorder="1" applyAlignment="1" applyProtection="1">
      <alignment vertical="center"/>
    </xf>
    <xf numFmtId="166" fontId="23" fillId="3" borderId="16" xfId="2" applyNumberFormat="1" applyFont="1" applyFill="1" applyBorder="1" applyAlignment="1" applyProtection="1">
      <alignment vertical="center"/>
    </xf>
    <xf numFmtId="166" fontId="23" fillId="3" borderId="4" xfId="2" applyNumberFormat="1" applyFont="1" applyFill="1" applyBorder="1" applyAlignment="1" applyProtection="1">
      <alignment vertical="center"/>
    </xf>
    <xf numFmtId="165" fontId="0" fillId="0" borderId="0" xfId="0" applyNumberFormat="1" applyBorder="1" applyProtection="1"/>
    <xf numFmtId="165" fontId="0" fillId="0" borderId="21" xfId="0" applyNumberFormat="1" applyBorder="1" applyProtection="1"/>
    <xf numFmtId="165" fontId="0" fillId="0" borderId="5" xfId="0" applyNumberFormat="1" applyBorder="1" applyProtection="1"/>
    <xf numFmtId="165" fontId="0" fillId="3" borderId="0" xfId="0" applyNumberFormat="1" applyFill="1" applyBorder="1" applyProtection="1"/>
    <xf numFmtId="165" fontId="0" fillId="0" borderId="17" xfId="0" applyNumberFormat="1" applyBorder="1" applyProtection="1"/>
    <xf numFmtId="165" fontId="0" fillId="0" borderId="29" xfId="0" applyNumberFormat="1" applyBorder="1" applyProtection="1"/>
    <xf numFmtId="165" fontId="0" fillId="0" borderId="19" xfId="0" applyNumberFormat="1" applyBorder="1" applyProtection="1"/>
    <xf numFmtId="166" fontId="7" fillId="0" borderId="47" xfId="1" applyNumberFormat="1" applyFont="1" applyFill="1" applyBorder="1" applyAlignment="1" applyProtection="1">
      <alignment vertical="center"/>
      <protection hidden="1"/>
    </xf>
    <xf numFmtId="165" fontId="0" fillId="0" borderId="48" xfId="0" applyNumberFormat="1" applyBorder="1" applyAlignment="1" applyProtection="1">
      <protection hidden="1"/>
    </xf>
    <xf numFmtId="166" fontId="0" fillId="0" borderId="47" xfId="0" applyNumberFormat="1" applyBorder="1" applyAlignment="1" applyProtection="1">
      <protection hidden="1"/>
    </xf>
    <xf numFmtId="164" fontId="0" fillId="0" borderId="49" xfId="0" applyNumberFormat="1" applyBorder="1" applyAlignment="1" applyProtection="1">
      <protection hidden="1"/>
    </xf>
    <xf numFmtId="165" fontId="0" fillId="0" borderId="0" xfId="0" applyNumberFormat="1" applyBorder="1" applyAlignment="1" applyProtection="1">
      <protection hidden="1"/>
    </xf>
    <xf numFmtId="166" fontId="0" fillId="0" borderId="28" xfId="0" applyNumberFormat="1" applyBorder="1" applyAlignment="1" applyProtection="1">
      <protection hidden="1"/>
    </xf>
    <xf numFmtId="165" fontId="0" fillId="0" borderId="5" xfId="0" applyNumberFormat="1" applyBorder="1" applyAlignment="1" applyProtection="1">
      <protection hidden="1"/>
    </xf>
    <xf numFmtId="165" fontId="0" fillId="0" borderId="50" xfId="0" applyNumberFormat="1" applyBorder="1" applyAlignment="1" applyProtection="1">
      <protection hidden="1"/>
    </xf>
    <xf numFmtId="166" fontId="7" fillId="0" borderId="1" xfId="1" applyNumberFormat="1" applyFont="1" applyFill="1" applyBorder="1" applyAlignment="1" applyProtection="1">
      <alignment vertical="center"/>
      <protection hidden="1"/>
    </xf>
    <xf numFmtId="165" fontId="0" fillId="0" borderId="15" xfId="0" applyNumberFormat="1" applyBorder="1" applyAlignment="1" applyProtection="1">
      <protection hidden="1"/>
    </xf>
    <xf numFmtId="166" fontId="0" fillId="0" borderId="1" xfId="0" applyNumberFormat="1" applyBorder="1" applyAlignment="1" applyProtection="1">
      <protection hidden="1"/>
    </xf>
    <xf numFmtId="164" fontId="0" fillId="0" borderId="24" xfId="0" applyNumberFormat="1" applyBorder="1" applyAlignment="1" applyProtection="1">
      <protection hidden="1"/>
    </xf>
    <xf numFmtId="166" fontId="0" fillId="0" borderId="3" xfId="0" applyNumberFormat="1" applyBorder="1" applyAlignment="1" applyProtection="1">
      <protection hidden="1"/>
    </xf>
    <xf numFmtId="166" fontId="5" fillId="0" borderId="1" xfId="1" applyNumberFormat="1" applyFont="1" applyFill="1" applyBorder="1" applyAlignment="1" applyProtection="1">
      <alignment vertical="center"/>
      <protection hidden="1"/>
    </xf>
    <xf numFmtId="165" fontId="5" fillId="0" borderId="15" xfId="0" applyNumberFormat="1" applyFont="1" applyBorder="1" applyAlignment="1" applyProtection="1">
      <protection hidden="1"/>
    </xf>
    <xf numFmtId="166" fontId="5" fillId="0" borderId="1" xfId="0" applyNumberFormat="1" applyFont="1" applyBorder="1" applyAlignment="1" applyProtection="1">
      <protection hidden="1"/>
    </xf>
    <xf numFmtId="164" fontId="5" fillId="0" borderId="24" xfId="0" applyNumberFormat="1" applyFont="1" applyBorder="1" applyAlignment="1" applyProtection="1">
      <protection hidden="1"/>
    </xf>
    <xf numFmtId="165" fontId="5" fillId="0" borderId="0" xfId="0" applyNumberFormat="1" applyFont="1" applyBorder="1" applyAlignment="1" applyProtection="1">
      <protection hidden="1"/>
    </xf>
    <xf numFmtId="166" fontId="5" fillId="0" borderId="3" xfId="0" applyNumberFormat="1" applyFont="1" applyBorder="1" applyAlignment="1" applyProtection="1">
      <protection hidden="1"/>
    </xf>
    <xf numFmtId="165" fontId="5" fillId="0" borderId="5" xfId="0" applyNumberFormat="1" applyFont="1" applyBorder="1" applyAlignment="1" applyProtection="1">
      <protection hidden="1"/>
    </xf>
    <xf numFmtId="166" fontId="5" fillId="2" borderId="2" xfId="1" applyNumberFormat="1" applyFont="1" applyFill="1" applyBorder="1" applyAlignment="1" applyProtection="1">
      <alignment vertical="center"/>
      <protection hidden="1"/>
    </xf>
    <xf numFmtId="165" fontId="5" fillId="2" borderId="18" xfId="0" applyNumberFormat="1" applyFont="1" applyFill="1" applyBorder="1" applyAlignment="1" applyProtection="1">
      <protection hidden="1"/>
    </xf>
    <xf numFmtId="166" fontId="5" fillId="2" borderId="2" xfId="0" applyNumberFormat="1" applyFont="1" applyFill="1" applyBorder="1" applyAlignment="1" applyProtection="1">
      <protection hidden="1"/>
    </xf>
    <xf numFmtId="164" fontId="5" fillId="2" borderId="35" xfId="0" applyNumberFormat="1" applyFont="1" applyFill="1" applyBorder="1" applyAlignment="1" applyProtection="1">
      <protection hidden="1"/>
    </xf>
    <xf numFmtId="165" fontId="5" fillId="2" borderId="17" xfId="0" applyNumberFormat="1" applyFont="1" applyFill="1" applyBorder="1" applyAlignment="1" applyProtection="1">
      <protection hidden="1"/>
    </xf>
    <xf numFmtId="166" fontId="5" fillId="2" borderId="4" xfId="0" applyNumberFormat="1" applyFont="1" applyFill="1" applyBorder="1" applyAlignment="1" applyProtection="1">
      <protection hidden="1"/>
    </xf>
    <xf numFmtId="165" fontId="5" fillId="2" borderId="19" xfId="0" applyNumberFormat="1" applyFont="1" applyFill="1" applyBorder="1" applyAlignment="1" applyProtection="1">
      <protection hidden="1"/>
    </xf>
    <xf numFmtId="166" fontId="5" fillId="2" borderId="51" xfId="0" applyNumberFormat="1" applyFont="1" applyFill="1" applyBorder="1" applyAlignment="1" applyProtection="1">
      <alignment horizontal="right"/>
      <protection hidden="1"/>
    </xf>
    <xf numFmtId="166" fontId="5" fillId="3" borderId="52" xfId="0" applyNumberFormat="1" applyFont="1" applyFill="1" applyBorder="1" applyProtection="1">
      <protection hidden="1"/>
    </xf>
    <xf numFmtId="166" fontId="5" fillId="3" borderId="52" xfId="0" applyNumberFormat="1" applyFont="1" applyFill="1" applyBorder="1" applyAlignment="1" applyProtection="1">
      <alignment wrapText="1"/>
      <protection hidden="1"/>
    </xf>
    <xf numFmtId="166" fontId="0" fillId="3" borderId="53" xfId="0" applyNumberFormat="1" applyFill="1" applyBorder="1" applyAlignment="1" applyProtection="1">
      <protection hidden="1"/>
    </xf>
    <xf numFmtId="166" fontId="0" fillId="3" borderId="52" xfId="0" applyNumberFormat="1" applyFill="1" applyBorder="1" applyAlignment="1" applyProtection="1">
      <protection hidden="1"/>
    </xf>
    <xf numFmtId="0" fontId="0" fillId="3" borderId="0" xfId="0" applyFill="1" applyBorder="1"/>
    <xf numFmtId="4" fontId="0" fillId="0" borderId="0" xfId="0" applyNumberFormat="1" applyProtection="1"/>
    <xf numFmtId="0" fontId="2" fillId="0" borderId="0" xfId="0" applyFont="1" applyAlignment="1" applyProtection="1">
      <alignment horizontal="right"/>
    </xf>
    <xf numFmtId="0" fontId="0" fillId="0" borderId="0" xfId="0" applyAlignment="1" applyProtection="1">
      <alignment horizontal="center"/>
    </xf>
    <xf numFmtId="0" fontId="6" fillId="2" borderId="9" xfId="0" applyFont="1" applyFill="1" applyBorder="1" applyAlignment="1" applyProtection="1">
      <alignment horizontal="center" vertical="center" wrapText="1"/>
    </xf>
    <xf numFmtId="4" fontId="6" fillId="2" borderId="9" xfId="0" applyNumberFormat="1" applyFont="1" applyFill="1" applyBorder="1" applyAlignment="1" applyProtection="1">
      <alignment horizontal="center" vertical="center" wrapText="1"/>
    </xf>
    <xf numFmtId="0" fontId="21" fillId="3" borderId="0" xfId="0" applyNumberFormat="1" applyFont="1" applyFill="1" applyBorder="1" applyAlignment="1" applyProtection="1">
      <alignment horizontal="left"/>
    </xf>
    <xf numFmtId="0" fontId="16" fillId="0" borderId="0" xfId="0" applyFont="1" applyAlignment="1" applyProtection="1"/>
    <xf numFmtId="4" fontId="0" fillId="0" borderId="0" xfId="0" applyNumberFormat="1" applyAlignment="1" applyProtection="1">
      <alignment vertical="center"/>
    </xf>
    <xf numFmtId="4" fontId="0" fillId="0" borderId="44" xfId="0" applyNumberFormat="1" applyBorder="1" applyAlignment="1" applyProtection="1">
      <alignment vertical="center"/>
    </xf>
    <xf numFmtId="4" fontId="0" fillId="0" borderId="44" xfId="0" applyNumberFormat="1" applyBorder="1" applyAlignment="1" applyProtection="1">
      <alignment horizontal="center" vertical="center"/>
    </xf>
    <xf numFmtId="0" fontId="0" fillId="0" borderId="0" xfId="0" applyAlignment="1" applyProtection="1">
      <alignment vertical="center"/>
    </xf>
    <xf numFmtId="0" fontId="0" fillId="0" borderId="0" xfId="0" applyAlignment="1" applyProtection="1">
      <alignment horizontal="center" vertical="center"/>
    </xf>
    <xf numFmtId="0" fontId="0" fillId="0" borderId="44" xfId="0" applyBorder="1" applyAlignment="1" applyProtection="1">
      <alignment horizontal="center" vertical="center"/>
    </xf>
    <xf numFmtId="0" fontId="0" fillId="0" borderId="44" xfId="0" applyBorder="1" applyAlignment="1" applyProtection="1">
      <alignment vertical="center"/>
    </xf>
    <xf numFmtId="4" fontId="0" fillId="0" borderId="0" xfId="0" applyNumberFormat="1" applyAlignment="1" applyProtection="1">
      <alignment horizontal="right" vertical="center"/>
    </xf>
    <xf numFmtId="0" fontId="0" fillId="3" borderId="0" xfId="0" applyFill="1" applyBorder="1" applyProtection="1"/>
    <xf numFmtId="0" fontId="24" fillId="3" borderId="0" xfId="0" applyFont="1" applyFill="1" applyBorder="1" applyProtection="1"/>
    <xf numFmtId="0" fontId="3" fillId="4" borderId="0" xfId="0" applyFont="1" applyFill="1" applyBorder="1" applyAlignment="1" applyProtection="1">
      <alignment vertical="center"/>
    </xf>
    <xf numFmtId="0" fontId="0" fillId="3" borderId="6" xfId="0" applyFill="1" applyBorder="1" applyProtection="1"/>
    <xf numFmtId="0" fontId="25" fillId="3" borderId="0" xfId="0" applyFont="1" applyFill="1" applyBorder="1" applyProtection="1"/>
    <xf numFmtId="166" fontId="14" fillId="4" borderId="42" xfId="2" applyNumberFormat="1" applyFont="1" applyFill="1" applyBorder="1" applyAlignment="1" applyProtection="1">
      <alignment horizontal="center" vertical="center"/>
      <protection locked="0"/>
    </xf>
    <xf numFmtId="166" fontId="18" fillId="4" borderId="0" xfId="2" applyNumberFormat="1" applyFont="1" applyFill="1" applyBorder="1" applyAlignment="1" applyProtection="1">
      <alignment vertical="center"/>
      <protection locked="0"/>
    </xf>
    <xf numFmtId="166" fontId="18" fillId="4" borderId="21" xfId="2" applyNumberFormat="1" applyFont="1" applyFill="1" applyBorder="1" applyAlignment="1" applyProtection="1">
      <alignment vertical="center"/>
      <protection locked="0"/>
    </xf>
    <xf numFmtId="166" fontId="18" fillId="4" borderId="14" xfId="2" applyNumberFormat="1" applyFont="1" applyFill="1" applyBorder="1" applyAlignment="1" applyProtection="1">
      <alignment vertical="center"/>
      <protection locked="0"/>
    </xf>
    <xf numFmtId="0" fontId="23" fillId="2" borderId="42" xfId="2" applyFont="1" applyFill="1" applyBorder="1" applyAlignment="1" applyProtection="1">
      <alignment horizontal="center" vertical="center"/>
    </xf>
    <xf numFmtId="0" fontId="1" fillId="6" borderId="9" xfId="2" applyFont="1" applyFill="1" applyBorder="1" applyAlignment="1" applyProtection="1">
      <alignment vertical="center"/>
    </xf>
    <xf numFmtId="0" fontId="1" fillId="2" borderId="28" xfId="2" applyFont="1" applyFill="1" applyBorder="1" applyAlignment="1" applyProtection="1">
      <alignment vertical="center"/>
    </xf>
    <xf numFmtId="0" fontId="23" fillId="2" borderId="43" xfId="2" applyFont="1" applyFill="1" applyBorder="1" applyAlignment="1" applyProtection="1">
      <alignment horizontal="center" vertical="center"/>
    </xf>
    <xf numFmtId="0" fontId="23" fillId="2" borderId="28" xfId="2" applyFont="1" applyFill="1" applyBorder="1" applyAlignment="1" applyProtection="1">
      <alignment horizontal="centerContinuous" vertical="center"/>
    </xf>
    <xf numFmtId="0" fontId="23" fillId="2" borderId="3" xfId="2" applyFont="1" applyFill="1" applyBorder="1" applyAlignment="1" applyProtection="1">
      <alignment horizontal="center" vertical="center"/>
    </xf>
    <xf numFmtId="17" fontId="23" fillId="2" borderId="24" xfId="2" applyNumberFormat="1" applyFont="1" applyFill="1" applyBorder="1" applyAlignment="1" applyProtection="1">
      <alignment horizontal="center" vertical="center"/>
    </xf>
    <xf numFmtId="17" fontId="23" fillId="2" borderId="21" xfId="2" applyNumberFormat="1" applyFont="1" applyFill="1" applyBorder="1" applyAlignment="1" applyProtection="1">
      <alignment horizontal="center" vertical="center"/>
    </xf>
    <xf numFmtId="17" fontId="23" fillId="2" borderId="36" xfId="2" applyNumberFormat="1" applyFont="1" applyFill="1" applyBorder="1" applyAlignment="1" applyProtection="1">
      <alignment horizontal="center" vertical="center"/>
    </xf>
    <xf numFmtId="0" fontId="1" fillId="2" borderId="4" xfId="2" applyFont="1" applyFill="1" applyBorder="1" applyAlignment="1" applyProtection="1">
      <alignment vertical="center"/>
    </xf>
    <xf numFmtId="0" fontId="23" fillId="2" borderId="54" xfId="2" applyFont="1" applyFill="1" applyBorder="1" applyAlignment="1" applyProtection="1">
      <alignment horizontal="center" vertical="center"/>
    </xf>
    <xf numFmtId="0" fontId="23" fillId="2" borderId="55" xfId="2" applyFont="1" applyFill="1" applyBorder="1" applyAlignment="1" applyProtection="1">
      <alignment horizontal="center" vertical="center"/>
    </xf>
    <xf numFmtId="0" fontId="23" fillId="2" borderId="32" xfId="2" applyFont="1" applyFill="1" applyBorder="1" applyAlignment="1" applyProtection="1">
      <alignment horizontal="center" vertical="center"/>
    </xf>
    <xf numFmtId="166" fontId="23" fillId="3" borderId="0" xfId="2" applyNumberFormat="1" applyFont="1" applyFill="1" applyBorder="1" applyAlignment="1" applyProtection="1">
      <alignment horizontal="center" vertical="center"/>
    </xf>
    <xf numFmtId="166" fontId="23" fillId="3" borderId="21" xfId="2" applyNumberFormat="1" applyFont="1" applyFill="1" applyBorder="1" applyAlignment="1" applyProtection="1">
      <alignment horizontal="center" vertical="center"/>
    </xf>
    <xf numFmtId="166" fontId="23" fillId="3" borderId="14" xfId="2" applyNumberFormat="1" applyFont="1" applyFill="1" applyBorder="1" applyAlignment="1" applyProtection="1">
      <alignment horizontal="center" vertical="center"/>
    </xf>
    <xf numFmtId="166" fontId="1" fillId="6" borderId="0" xfId="2" applyNumberFormat="1" applyFont="1" applyFill="1" applyBorder="1" applyAlignment="1" applyProtection="1">
      <alignment vertical="center"/>
    </xf>
    <xf numFmtId="166" fontId="1" fillId="6" borderId="21" xfId="2" applyNumberFormat="1" applyFont="1" applyFill="1" applyBorder="1" applyAlignment="1" applyProtection="1">
      <alignment vertical="center"/>
    </xf>
    <xf numFmtId="166" fontId="1" fillId="6" borderId="14" xfId="2" applyNumberFormat="1" applyFont="1" applyFill="1" applyBorder="1" applyAlignment="1" applyProtection="1">
      <alignment vertical="center"/>
    </xf>
    <xf numFmtId="0" fontId="1" fillId="3" borderId="3" xfId="2" applyFont="1" applyFill="1" applyBorder="1" applyAlignment="1" applyProtection="1">
      <alignment vertical="center"/>
    </xf>
    <xf numFmtId="166" fontId="1" fillId="3" borderId="0" xfId="2" applyNumberFormat="1" applyFont="1" applyFill="1" applyBorder="1" applyAlignment="1" applyProtection="1">
      <alignment vertical="center"/>
    </xf>
    <xf numFmtId="166" fontId="1" fillId="3" borderId="21" xfId="2" applyNumberFormat="1" applyFont="1" applyFill="1" applyBorder="1" applyAlignment="1" applyProtection="1">
      <alignment vertical="center"/>
    </xf>
    <xf numFmtId="166" fontId="1" fillId="3" borderId="14" xfId="2" applyNumberFormat="1" applyFont="1" applyFill="1" applyBorder="1" applyAlignment="1" applyProtection="1">
      <alignment vertical="center"/>
    </xf>
    <xf numFmtId="0" fontId="22" fillId="3" borderId="3" xfId="2" applyFont="1" applyFill="1" applyBorder="1" applyProtection="1"/>
    <xf numFmtId="166" fontId="22" fillId="3" borderId="0" xfId="2" applyNumberFormat="1" applyFont="1" applyFill="1" applyBorder="1" applyProtection="1"/>
    <xf numFmtId="166" fontId="1" fillId="3" borderId="21" xfId="2" applyNumberFormat="1" applyFont="1" applyFill="1" applyBorder="1" applyProtection="1"/>
    <xf numFmtId="166" fontId="1" fillId="3" borderId="0" xfId="2" applyNumberFormat="1" applyFont="1" applyFill="1" applyBorder="1" applyProtection="1"/>
    <xf numFmtId="166" fontId="1" fillId="3" borderId="14" xfId="2" applyNumberFormat="1" applyFont="1" applyFill="1" applyBorder="1" applyProtection="1"/>
    <xf numFmtId="0" fontId="1" fillId="3" borderId="3" xfId="2" applyFont="1" applyFill="1" applyBorder="1" applyAlignment="1" applyProtection="1">
      <alignment horizontal="left" vertical="center"/>
    </xf>
    <xf numFmtId="0" fontId="1" fillId="6" borderId="3" xfId="2" applyFont="1" applyFill="1" applyBorder="1" applyAlignment="1" applyProtection="1">
      <alignment horizontal="left" vertical="center"/>
    </xf>
    <xf numFmtId="0" fontId="1" fillId="3" borderId="28" xfId="2" applyFont="1" applyFill="1" applyBorder="1" applyAlignment="1" applyProtection="1">
      <alignment vertical="center"/>
    </xf>
    <xf numFmtId="166" fontId="1" fillId="3" borderId="42" xfId="2" applyNumberFormat="1" applyFont="1" applyFill="1" applyBorder="1" applyAlignment="1" applyProtection="1">
      <alignment vertical="center"/>
    </xf>
    <xf numFmtId="166" fontId="1" fillId="3" borderId="41" xfId="2" applyNumberFormat="1" applyFont="1" applyFill="1" applyBorder="1" applyAlignment="1" applyProtection="1">
      <alignment vertical="center"/>
    </xf>
    <xf numFmtId="166" fontId="1" fillId="3" borderId="43" xfId="2" applyNumberFormat="1" applyFont="1" applyFill="1" applyBorder="1" applyAlignment="1" applyProtection="1">
      <alignment vertical="center"/>
    </xf>
    <xf numFmtId="166" fontId="1" fillId="3" borderId="3" xfId="2" applyNumberFormat="1" applyFont="1" applyFill="1" applyBorder="1" applyAlignment="1" applyProtection="1">
      <alignment horizontal="left" vertical="center"/>
    </xf>
    <xf numFmtId="0" fontId="5" fillId="6" borderId="28" xfId="2" applyFont="1" applyFill="1" applyBorder="1" applyAlignment="1" applyProtection="1">
      <alignment vertical="center"/>
    </xf>
    <xf numFmtId="0" fontId="1" fillId="6" borderId="3" xfId="2" applyFont="1" applyFill="1" applyBorder="1" applyAlignment="1" applyProtection="1">
      <alignment vertical="center"/>
    </xf>
    <xf numFmtId="0" fontId="1" fillId="3" borderId="3" xfId="2" applyFont="1" applyFill="1" applyBorder="1" applyAlignment="1" applyProtection="1">
      <alignment vertical="center" wrapText="1"/>
    </xf>
    <xf numFmtId="164" fontId="0" fillId="0" borderId="0" xfId="0" applyNumberFormat="1" applyProtection="1"/>
    <xf numFmtId="164" fontId="18" fillId="4" borderId="24" xfId="0" applyNumberFormat="1" applyFont="1" applyFill="1" applyBorder="1" applyProtection="1">
      <protection locked="0"/>
    </xf>
    <xf numFmtId="164" fontId="18" fillId="4" borderId="21" xfId="0" applyNumberFormat="1" applyFont="1" applyFill="1" applyBorder="1" applyProtection="1">
      <protection locked="0"/>
    </xf>
    <xf numFmtId="164" fontId="18" fillId="4" borderId="5" xfId="0" applyNumberFormat="1" applyFont="1" applyFill="1" applyBorder="1" applyProtection="1">
      <protection locked="0"/>
    </xf>
    <xf numFmtId="164" fontId="14" fillId="4" borderId="24" xfId="0" applyNumberFormat="1" applyFont="1" applyFill="1" applyBorder="1" applyProtection="1">
      <protection locked="0"/>
    </xf>
    <xf numFmtId="164" fontId="14" fillId="4" borderId="21" xfId="0" applyNumberFormat="1" applyFont="1" applyFill="1" applyBorder="1" applyProtection="1">
      <protection locked="0"/>
    </xf>
    <xf numFmtId="164" fontId="14" fillId="4" borderId="5" xfId="0" applyNumberFormat="1" applyFont="1" applyFill="1" applyBorder="1" applyProtection="1">
      <protection locked="0"/>
    </xf>
    <xf numFmtId="164" fontId="18" fillId="4" borderId="15" xfId="0" applyNumberFormat="1" applyFont="1" applyFill="1" applyBorder="1" applyProtection="1">
      <protection locked="0"/>
    </xf>
    <xf numFmtId="165" fontId="18" fillId="4" borderId="0" xfId="0" applyNumberFormat="1" applyFont="1" applyFill="1" applyBorder="1" applyProtection="1">
      <protection locked="0"/>
    </xf>
    <xf numFmtId="165" fontId="18" fillId="4" borderId="21" xfId="0" applyNumberFormat="1" applyFont="1" applyFill="1" applyBorder="1" applyProtection="1">
      <protection locked="0"/>
    </xf>
    <xf numFmtId="165" fontId="18" fillId="4" borderId="5" xfId="0" applyNumberFormat="1" applyFont="1" applyFill="1" applyBorder="1" applyProtection="1">
      <protection locked="0"/>
    </xf>
    <xf numFmtId="164" fontId="18" fillId="4" borderId="0" xfId="0" applyNumberFormat="1" applyFont="1" applyFill="1" applyBorder="1" applyProtection="1">
      <protection locked="0"/>
    </xf>
    <xf numFmtId="0" fontId="26" fillId="3" borderId="0" xfId="0" applyFont="1" applyFill="1" applyBorder="1" applyProtection="1"/>
    <xf numFmtId="0" fontId="17" fillId="0" borderId="0" xfId="0" applyFont="1" applyFill="1" applyAlignment="1" applyProtection="1">
      <protection locked="0"/>
    </xf>
    <xf numFmtId="0" fontId="0" fillId="0" borderId="0" xfId="0" applyFill="1" applyAlignment="1" applyProtection="1">
      <protection locked="0"/>
    </xf>
    <xf numFmtId="166" fontId="18" fillId="4" borderId="42" xfId="2" applyNumberFormat="1" applyFont="1" applyFill="1" applyBorder="1" applyAlignment="1" applyProtection="1">
      <alignment vertical="center"/>
      <protection locked="0"/>
    </xf>
    <xf numFmtId="166" fontId="18" fillId="4" borderId="41" xfId="2" applyNumberFormat="1" applyFont="1" applyFill="1" applyBorder="1" applyAlignment="1" applyProtection="1">
      <alignment vertical="center"/>
      <protection locked="0"/>
    </xf>
    <xf numFmtId="166" fontId="18" fillId="4" borderId="43" xfId="2" applyNumberFormat="1" applyFont="1" applyFill="1" applyBorder="1" applyAlignment="1" applyProtection="1">
      <alignment vertical="center"/>
      <protection locked="0"/>
    </xf>
    <xf numFmtId="0" fontId="2" fillId="3" borderId="0" xfId="0" applyNumberFormat="1" applyFont="1" applyFill="1" applyProtection="1">
      <protection locked="0"/>
    </xf>
    <xf numFmtId="0" fontId="2" fillId="6" borderId="9" xfId="2" applyFont="1" applyFill="1" applyBorder="1" applyAlignment="1" applyProtection="1">
      <alignment horizontal="center" vertical="center"/>
      <protection locked="0"/>
    </xf>
    <xf numFmtId="0" fontId="18" fillId="4" borderId="56" xfId="0" applyFont="1" applyFill="1" applyBorder="1" applyProtection="1">
      <protection locked="0"/>
    </xf>
    <xf numFmtId="0" fontId="18" fillId="4" borderId="57" xfId="0" applyFont="1" applyFill="1" applyBorder="1" applyProtection="1">
      <protection locked="0"/>
    </xf>
    <xf numFmtId="0" fontId="18" fillId="4" borderId="58" xfId="0" applyFont="1" applyFill="1" applyBorder="1" applyProtection="1">
      <protection locked="0"/>
    </xf>
    <xf numFmtId="0" fontId="18" fillId="4" borderId="31" xfId="0" applyFont="1" applyFill="1" applyBorder="1" applyProtection="1">
      <protection locked="0"/>
    </xf>
    <xf numFmtId="0" fontId="18" fillId="4" borderId="19" xfId="0" applyFont="1" applyFill="1" applyBorder="1" applyProtection="1">
      <protection locked="0"/>
    </xf>
    <xf numFmtId="0" fontId="0" fillId="2" borderId="9" xfId="0" applyFill="1" applyBorder="1" applyProtection="1"/>
    <xf numFmtId="0" fontId="5" fillId="0" borderId="0" xfId="0" applyFont="1" applyBorder="1" applyProtection="1"/>
    <xf numFmtId="0" fontId="0" fillId="0" borderId="0" xfId="0" applyBorder="1" applyProtection="1"/>
    <xf numFmtId="0" fontId="5" fillId="2" borderId="9" xfId="0" applyFont="1" applyFill="1" applyBorder="1" applyProtection="1"/>
    <xf numFmtId="0" fontId="7" fillId="0" borderId="3" xfId="0" applyFont="1" applyBorder="1" applyProtection="1"/>
    <xf numFmtId="0" fontId="1" fillId="0" borderId="0" xfId="0" applyFont="1" applyProtection="1"/>
    <xf numFmtId="0" fontId="9" fillId="0" borderId="0" xfId="0" applyFont="1" applyProtection="1"/>
    <xf numFmtId="0" fontId="5" fillId="0" borderId="3" xfId="0" applyFont="1" applyBorder="1" applyAlignment="1" applyProtection="1">
      <alignment wrapText="1"/>
    </xf>
    <xf numFmtId="0" fontId="0" fillId="0" borderId="4" xfId="0" applyBorder="1" applyProtection="1"/>
    <xf numFmtId="0" fontId="9" fillId="0" borderId="0" xfId="0" applyFont="1" applyAlignment="1" applyProtection="1">
      <alignment horizontal="center"/>
    </xf>
    <xf numFmtId="14" fontId="0" fillId="2" borderId="12" xfId="0" applyNumberFormat="1" applyFill="1" applyBorder="1" applyAlignment="1" applyProtection="1">
      <alignment wrapText="1"/>
    </xf>
    <xf numFmtId="14" fontId="0" fillId="2" borderId="22" xfId="0" applyNumberFormat="1" applyFill="1" applyBorder="1" applyProtection="1"/>
    <xf numFmtId="0" fontId="0" fillId="2" borderId="34" xfId="0" applyFill="1" applyBorder="1" applyProtection="1"/>
    <xf numFmtId="164" fontId="0" fillId="0" borderId="23" xfId="0" applyNumberFormat="1" applyBorder="1" applyProtection="1"/>
    <xf numFmtId="164" fontId="0" fillId="0" borderId="8" xfId="0" applyNumberFormat="1" applyBorder="1" applyProtection="1"/>
    <xf numFmtId="164" fontId="0" fillId="0" borderId="33" xfId="0" applyNumberFormat="1" applyBorder="1" applyProtection="1"/>
    <xf numFmtId="164" fontId="0" fillId="0" borderId="5" xfId="0" applyNumberFormat="1" applyBorder="1" applyProtection="1"/>
    <xf numFmtId="164" fontId="5" fillId="0" borderId="5" xfId="0" applyNumberFormat="1" applyFont="1" applyBorder="1" applyProtection="1"/>
    <xf numFmtId="164" fontId="3" fillId="0" borderId="0" xfId="0" applyNumberFormat="1" applyFont="1" applyBorder="1" applyProtection="1"/>
    <xf numFmtId="0" fontId="0" fillId="0" borderId="21" xfId="0" applyBorder="1" applyProtection="1"/>
    <xf numFmtId="0" fontId="0" fillId="0" borderId="5" xfId="0" applyBorder="1" applyProtection="1"/>
    <xf numFmtId="0" fontId="2" fillId="0" borderId="0" xfId="0" applyNumberFormat="1" applyFont="1" applyProtection="1"/>
    <xf numFmtId="0" fontId="10" fillId="0" borderId="0" xfId="0" applyFont="1" applyProtection="1"/>
    <xf numFmtId="0" fontId="2" fillId="0" borderId="0" xfId="0" applyFont="1" applyProtection="1"/>
    <xf numFmtId="0" fontId="0" fillId="0" borderId="0" xfId="0" applyBorder="1" applyAlignment="1" applyProtection="1">
      <alignment horizontal="center"/>
    </xf>
    <xf numFmtId="164" fontId="0" fillId="0" borderId="9" xfId="0" applyNumberFormat="1" applyBorder="1" applyProtection="1"/>
    <xf numFmtId="164" fontId="0" fillId="0" borderId="10" xfId="0" applyNumberFormat="1" applyBorder="1" applyProtection="1"/>
    <xf numFmtId="0" fontId="0" fillId="0" borderId="9" xfId="0" applyBorder="1" applyProtection="1"/>
    <xf numFmtId="0" fontId="0" fillId="0" borderId="11" xfId="0" applyBorder="1" applyProtection="1"/>
    <xf numFmtId="164" fontId="0" fillId="0" borderId="3" xfId="0" applyNumberFormat="1" applyBorder="1" applyProtection="1"/>
    <xf numFmtId="0" fontId="0" fillId="0" borderId="1" xfId="0" applyBorder="1" applyProtection="1"/>
    <xf numFmtId="164" fontId="0" fillId="0" borderId="12" xfId="0" applyNumberFormat="1" applyBorder="1" applyAlignment="1" applyProtection="1">
      <alignment wrapText="1"/>
    </xf>
    <xf numFmtId="164" fontId="0" fillId="0" borderId="13" xfId="0" applyNumberFormat="1" applyBorder="1" applyAlignment="1" applyProtection="1">
      <alignment wrapText="1"/>
    </xf>
    <xf numFmtId="164" fontId="0" fillId="5" borderId="12" xfId="0" applyNumberFormat="1" applyFill="1" applyBorder="1" applyAlignment="1" applyProtection="1">
      <alignment wrapText="1"/>
    </xf>
    <xf numFmtId="164" fontId="0" fillId="5" borderId="10" xfId="0" applyNumberFormat="1" applyFill="1" applyBorder="1" applyAlignment="1" applyProtection="1">
      <alignment wrapText="1"/>
    </xf>
    <xf numFmtId="0" fontId="7" fillId="0" borderId="1" xfId="0" applyFont="1" applyBorder="1" applyProtection="1"/>
    <xf numFmtId="164" fontId="7" fillId="0" borderId="3" xfId="0" applyNumberFormat="1" applyFont="1" applyBorder="1" applyProtection="1"/>
    <xf numFmtId="9" fontId="7" fillId="0" borderId="5" xfId="1" applyNumberFormat="1" applyFont="1" applyBorder="1" applyProtection="1"/>
    <xf numFmtId="0" fontId="7" fillId="0" borderId="0" xfId="0" applyFont="1" applyProtection="1"/>
    <xf numFmtId="9" fontId="1" fillId="0" borderId="5" xfId="1" applyNumberFormat="1" applyBorder="1" applyProtection="1"/>
    <xf numFmtId="0" fontId="0" fillId="0" borderId="1" xfId="0" applyBorder="1" applyAlignment="1" applyProtection="1">
      <alignment wrapText="1"/>
    </xf>
    <xf numFmtId="0" fontId="0" fillId="3" borderId="1" xfId="0" applyFill="1" applyBorder="1" applyAlignment="1" applyProtection="1">
      <alignment wrapText="1"/>
    </xf>
    <xf numFmtId="164" fontId="7" fillId="3" borderId="3" xfId="0" applyNumberFormat="1" applyFont="1" applyFill="1" applyBorder="1" applyProtection="1"/>
    <xf numFmtId="9" fontId="1" fillId="3" borderId="5" xfId="1" applyNumberFormat="1" applyFill="1" applyBorder="1" applyProtection="1"/>
    <xf numFmtId="0" fontId="0" fillId="3" borderId="3" xfId="0" applyFill="1" applyBorder="1" applyProtection="1"/>
    <xf numFmtId="0" fontId="0" fillId="3" borderId="1" xfId="0" applyFill="1" applyBorder="1" applyProtection="1"/>
    <xf numFmtId="166" fontId="18" fillId="3" borderId="3" xfId="0" applyNumberFormat="1" applyFont="1" applyFill="1" applyBorder="1" applyProtection="1"/>
    <xf numFmtId="0" fontId="0" fillId="3" borderId="0" xfId="0" applyFill="1" applyProtection="1"/>
    <xf numFmtId="166" fontId="0" fillId="0" borderId="3" xfId="0" applyNumberFormat="1" applyBorder="1" applyProtection="1"/>
    <xf numFmtId="166" fontId="7" fillId="0" borderId="3" xfId="0" applyNumberFormat="1" applyFont="1" applyBorder="1" applyProtection="1"/>
    <xf numFmtId="0" fontId="6" fillId="0" borderId="1" xfId="0" applyFont="1" applyBorder="1" applyProtection="1"/>
    <xf numFmtId="164" fontId="6" fillId="0" borderId="3" xfId="0" applyNumberFormat="1" applyFont="1" applyBorder="1" applyProtection="1"/>
    <xf numFmtId="0" fontId="6" fillId="0" borderId="3" xfId="0" applyFont="1" applyBorder="1" applyProtection="1"/>
    <xf numFmtId="166" fontId="6" fillId="0" borderId="3" xfId="0" applyNumberFormat="1" applyFont="1" applyBorder="1" applyProtection="1"/>
    <xf numFmtId="166" fontId="0" fillId="3" borderId="3" xfId="0" applyNumberFormat="1" applyFill="1" applyBorder="1" applyProtection="1"/>
    <xf numFmtId="166" fontId="18" fillId="0" borderId="3" xfId="0" applyNumberFormat="1" applyFont="1" applyBorder="1" applyProtection="1"/>
    <xf numFmtId="166" fontId="5" fillId="3" borderId="3" xfId="0" applyNumberFormat="1" applyFont="1" applyFill="1" applyBorder="1" applyProtection="1"/>
    <xf numFmtId="166" fontId="18" fillId="3" borderId="5" xfId="0" applyNumberFormat="1" applyFont="1" applyFill="1" applyBorder="1" applyProtection="1"/>
    <xf numFmtId="166" fontId="0" fillId="0" borderId="5" xfId="0" applyNumberFormat="1" applyBorder="1" applyProtection="1"/>
    <xf numFmtId="166" fontId="7" fillId="0" borderId="5" xfId="0" applyNumberFormat="1" applyFont="1" applyBorder="1" applyProtection="1"/>
    <xf numFmtId="166" fontId="6" fillId="0" borderId="5" xfId="0" applyNumberFormat="1" applyFont="1" applyBorder="1" applyProtection="1"/>
    <xf numFmtId="164" fontId="0" fillId="3" borderId="3" xfId="0" applyNumberFormat="1" applyFill="1" applyBorder="1" applyProtection="1"/>
    <xf numFmtId="166" fontId="0" fillId="3" borderId="5" xfId="0" applyNumberFormat="1" applyFill="1" applyBorder="1" applyProtection="1"/>
    <xf numFmtId="166" fontId="5" fillId="3" borderId="5" xfId="0" applyNumberFormat="1" applyFont="1" applyFill="1" applyBorder="1" applyProtection="1"/>
    <xf numFmtId="166" fontId="18" fillId="3" borderId="3" xfId="0" applyNumberFormat="1" applyFont="1" applyFill="1" applyBorder="1" applyProtection="1">
      <protection locked="0"/>
    </xf>
    <xf numFmtId="166" fontId="18" fillId="4" borderId="5" xfId="0" applyNumberFormat="1" applyFont="1" applyFill="1" applyBorder="1" applyProtection="1">
      <protection locked="0"/>
    </xf>
    <xf numFmtId="166" fontId="19" fillId="4" borderId="5" xfId="0" applyNumberFormat="1" applyFont="1" applyFill="1" applyBorder="1" applyProtection="1">
      <protection locked="0"/>
    </xf>
    <xf numFmtId="0" fontId="21" fillId="4" borderId="44" xfId="0" applyNumberFormat="1" applyFont="1" applyFill="1" applyBorder="1" applyAlignment="1" applyProtection="1">
      <alignment horizontal="left"/>
      <protection locked="0"/>
    </xf>
    <xf numFmtId="0" fontId="21" fillId="4" borderId="59" xfId="0" applyNumberFormat="1" applyFont="1" applyFill="1" applyBorder="1" applyAlignment="1" applyProtection="1">
      <alignment horizontal="left"/>
      <protection locked="0"/>
    </xf>
    <xf numFmtId="14" fontId="21" fillId="4" borderId="59" xfId="0" applyNumberFormat="1" applyFont="1" applyFill="1" applyBorder="1" applyAlignment="1" applyProtection="1">
      <alignment horizontal="left"/>
      <protection locked="0"/>
    </xf>
    <xf numFmtId="164" fontId="0" fillId="0" borderId="28" xfId="0" applyNumberFormat="1" applyBorder="1" applyAlignment="1" applyProtection="1">
      <alignment horizontal="right"/>
    </xf>
    <xf numFmtId="0" fontId="0" fillId="0" borderId="4" xfId="0" applyBorder="1" applyAlignment="1" applyProtection="1">
      <alignment horizontal="right"/>
    </xf>
    <xf numFmtId="164" fontId="5" fillId="5" borderId="13" xfId="0" applyNumberFormat="1" applyFont="1" applyFill="1" applyBorder="1" applyAlignment="1" applyProtection="1">
      <alignment horizontal="center" wrapText="1"/>
    </xf>
    <xf numFmtId="0" fontId="0" fillId="5" borderId="10" xfId="0" applyFill="1" applyBorder="1" applyAlignment="1" applyProtection="1">
      <alignment horizontal="center" wrapText="1"/>
    </xf>
    <xf numFmtId="164" fontId="0" fillId="0" borderId="50" xfId="0" applyNumberFormat="1" applyBorder="1" applyAlignment="1" applyProtection="1">
      <alignment horizontal="right"/>
    </xf>
    <xf numFmtId="0" fontId="0" fillId="0" borderId="19" xfId="0" applyBorder="1" applyAlignment="1" applyProtection="1">
      <alignment horizontal="right"/>
    </xf>
    <xf numFmtId="164" fontId="5" fillId="0" borderId="13" xfId="0" applyNumberFormat="1" applyFont="1" applyBorder="1" applyAlignment="1" applyProtection="1">
      <alignment horizontal="center" wrapText="1"/>
    </xf>
    <xf numFmtId="0" fontId="0" fillId="0" borderId="13" xfId="0" applyBorder="1" applyAlignment="1" applyProtection="1">
      <alignment horizontal="center" wrapText="1"/>
    </xf>
    <xf numFmtId="164" fontId="0" fillId="5" borderId="28" xfId="0" applyNumberFormat="1" applyFill="1" applyBorder="1" applyAlignment="1" applyProtection="1">
      <alignment horizontal="right"/>
    </xf>
    <xf numFmtId="0" fontId="0" fillId="5" borderId="4" xfId="0" applyFill="1" applyBorder="1" applyAlignment="1" applyProtection="1">
      <alignment horizontal="right"/>
    </xf>
    <xf numFmtId="1" fontId="5" fillId="2" borderId="47" xfId="0" applyNumberFormat="1" applyFont="1" applyFill="1" applyBorder="1" applyAlignment="1" applyProtection="1">
      <alignment horizontal="center" vertical="center"/>
    </xf>
    <xf numFmtId="1" fontId="5" fillId="2" borderId="42" xfId="0" applyNumberFormat="1" applyFont="1" applyFill="1" applyBorder="1" applyAlignment="1" applyProtection="1">
      <alignment horizontal="center" vertical="center"/>
    </xf>
    <xf numFmtId="1" fontId="5" fillId="2" borderId="50" xfId="0" applyNumberFormat="1" applyFont="1" applyFill="1" applyBorder="1" applyAlignment="1" applyProtection="1">
      <alignment horizontal="center" vertical="center"/>
    </xf>
    <xf numFmtId="1" fontId="5" fillId="2" borderId="2" xfId="0" applyNumberFormat="1" applyFont="1" applyFill="1" applyBorder="1" applyAlignment="1" applyProtection="1">
      <alignment horizontal="center" vertical="center"/>
    </xf>
    <xf numFmtId="1" fontId="5" fillId="2" borderId="17" xfId="0" applyNumberFormat="1" applyFont="1" applyFill="1" applyBorder="1" applyAlignment="1" applyProtection="1">
      <alignment horizontal="center" vertical="center"/>
    </xf>
    <xf numFmtId="1" fontId="5" fillId="2" borderId="19" xfId="0" applyNumberFormat="1" applyFont="1" applyFill="1" applyBorder="1" applyAlignment="1" applyProtection="1">
      <alignment horizontal="center" vertical="center"/>
    </xf>
    <xf numFmtId="164" fontId="5" fillId="2" borderId="47" xfId="0" applyNumberFormat="1" applyFont="1" applyFill="1" applyBorder="1" applyAlignment="1" applyProtection="1">
      <alignment horizontal="center" vertical="center"/>
    </xf>
    <xf numFmtId="0" fontId="0" fillId="2" borderId="42" xfId="0" applyFill="1" applyBorder="1" applyAlignment="1" applyProtection="1">
      <alignment horizontal="center" vertical="center"/>
    </xf>
    <xf numFmtId="0" fontId="0" fillId="2" borderId="50" xfId="0" applyFill="1" applyBorder="1" applyAlignment="1" applyProtection="1">
      <alignment horizontal="center" vertical="center"/>
    </xf>
    <xf numFmtId="0" fontId="0" fillId="2" borderId="2" xfId="0" applyFill="1" applyBorder="1" applyAlignment="1" applyProtection="1">
      <alignment vertical="center"/>
    </xf>
    <xf numFmtId="0" fontId="0" fillId="2" borderId="17" xfId="0" applyFill="1" applyBorder="1" applyAlignment="1" applyProtection="1">
      <alignment vertical="center"/>
    </xf>
    <xf numFmtId="0" fontId="0" fillId="2" borderId="19" xfId="0" applyFill="1" applyBorder="1" applyAlignment="1" applyProtection="1">
      <alignment vertical="center"/>
    </xf>
    <xf numFmtId="0" fontId="0" fillId="0" borderId="28" xfId="0" applyBorder="1" applyAlignment="1" applyProtection="1"/>
    <xf numFmtId="0" fontId="0" fillId="0" borderId="4" xfId="0" applyBorder="1" applyAlignment="1" applyProtection="1"/>
    <xf numFmtId="0" fontId="5" fillId="2" borderId="47" xfId="0" applyFont="1" applyFill="1" applyBorder="1" applyAlignment="1" applyProtection="1">
      <alignment horizontal="center" vertical="center"/>
    </xf>
    <xf numFmtId="0" fontId="5" fillId="2" borderId="50" xfId="0" applyFont="1" applyFill="1" applyBorder="1" applyAlignment="1" applyProtection="1">
      <alignment horizontal="center" vertical="center"/>
    </xf>
    <xf numFmtId="0" fontId="5" fillId="2" borderId="2" xfId="0" applyFont="1" applyFill="1" applyBorder="1" applyAlignment="1" applyProtection="1">
      <alignment horizontal="center" vertical="center"/>
    </xf>
    <xf numFmtId="0" fontId="5" fillId="2" borderId="19" xfId="0" applyFont="1" applyFill="1" applyBorder="1" applyAlignment="1" applyProtection="1">
      <alignment horizontal="center" vertical="center"/>
    </xf>
    <xf numFmtId="0" fontId="3" fillId="2" borderId="28" xfId="0" applyFont="1" applyFill="1" applyBorder="1" applyAlignment="1" applyProtection="1">
      <alignment vertical="center"/>
    </xf>
    <xf numFmtId="0" fontId="0" fillId="2" borderId="4" xfId="0" applyFill="1" applyBorder="1" applyAlignment="1" applyProtection="1">
      <alignment vertical="center"/>
    </xf>
    <xf numFmtId="164" fontId="5" fillId="2" borderId="28" xfId="0" applyNumberFormat="1" applyFont="1" applyFill="1" applyBorder="1" applyAlignment="1" applyProtection="1">
      <alignment horizontal="right" vertical="center"/>
    </xf>
    <xf numFmtId="0" fontId="0" fillId="2" borderId="4" xfId="0" applyFill="1" applyBorder="1" applyAlignment="1" applyProtection="1">
      <alignment horizontal="right" vertical="center"/>
    </xf>
    <xf numFmtId="164" fontId="5" fillId="2" borderId="50" xfId="0" applyNumberFormat="1" applyFont="1" applyFill="1" applyBorder="1" applyAlignment="1" applyProtection="1">
      <alignment horizontal="right" vertical="center"/>
    </xf>
    <xf numFmtId="0" fontId="0" fillId="2" borderId="19" xfId="0" applyFill="1" applyBorder="1" applyAlignment="1" applyProtection="1">
      <alignment horizontal="right" vertical="center"/>
    </xf>
    <xf numFmtId="0" fontId="8" fillId="2" borderId="28" xfId="0" applyFont="1" applyFill="1" applyBorder="1" applyAlignment="1" applyProtection="1">
      <alignment vertical="center" wrapText="1"/>
    </xf>
    <xf numFmtId="0" fontId="8" fillId="2" borderId="28" xfId="0" applyFont="1" applyFill="1" applyBorder="1" applyAlignment="1" applyProtection="1">
      <alignment vertical="center"/>
    </xf>
    <xf numFmtId="0" fontId="0" fillId="0" borderId="4" xfId="0" applyBorder="1" applyAlignment="1" applyProtection="1">
      <alignment vertical="center"/>
    </xf>
    <xf numFmtId="0" fontId="0" fillId="0" borderId="4" xfId="0" applyBorder="1" applyAlignment="1" applyProtection="1">
      <alignment horizontal="right" vertical="center"/>
    </xf>
    <xf numFmtId="0" fontId="0" fillId="0" borderId="19" xfId="0" applyBorder="1" applyAlignment="1" applyProtection="1">
      <alignment horizontal="right" vertical="center"/>
    </xf>
    <xf numFmtId="0" fontId="0" fillId="2" borderId="50" xfId="0" applyFill="1" applyBorder="1" applyAlignment="1" applyProtection="1">
      <alignment vertical="center"/>
    </xf>
    <xf numFmtId="0" fontId="3" fillId="2" borderId="28" xfId="0" applyFont="1" applyFill="1" applyBorder="1" applyAlignment="1" applyProtection="1">
      <alignment vertical="center"/>
      <protection locked="0"/>
    </xf>
    <xf numFmtId="0" fontId="0" fillId="0" borderId="4" xfId="0" applyBorder="1" applyAlignment="1" applyProtection="1">
      <alignment vertical="center"/>
      <protection locked="0"/>
    </xf>
    <xf numFmtId="0" fontId="4" fillId="2" borderId="53" xfId="0" applyFont="1" applyFill="1" applyBorder="1" applyAlignment="1" applyProtection="1">
      <alignment vertical="center" wrapText="1"/>
      <protection locked="0"/>
    </xf>
    <xf numFmtId="0" fontId="0" fillId="0" borderId="52" xfId="0" applyBorder="1" applyAlignment="1" applyProtection="1">
      <alignment vertical="center"/>
      <protection locked="0"/>
    </xf>
    <xf numFmtId="0" fontId="3" fillId="2" borderId="50" xfId="0" applyFont="1" applyFill="1" applyBorder="1" applyAlignment="1" applyProtection="1">
      <alignment vertical="center" wrapText="1"/>
      <protection locked="0"/>
    </xf>
    <xf numFmtId="0" fontId="0" fillId="0" borderId="5" xfId="0" applyBorder="1" applyAlignment="1" applyProtection="1">
      <alignment vertical="center"/>
      <protection locked="0"/>
    </xf>
    <xf numFmtId="0" fontId="4" fillId="2" borderId="11" xfId="0" applyFont="1" applyFill="1" applyBorder="1" applyAlignment="1" applyProtection="1">
      <alignment horizontal="center" vertical="center" wrapText="1"/>
      <protection locked="0"/>
    </xf>
    <xf numFmtId="0" fontId="0" fillId="0" borderId="10" xfId="0" applyBorder="1" applyAlignment="1" applyProtection="1">
      <alignment horizontal="center" vertical="center"/>
      <protection locked="0"/>
    </xf>
    <xf numFmtId="0" fontId="4" fillId="2" borderId="47" xfId="0" applyFont="1" applyFill="1" applyBorder="1" applyAlignment="1" applyProtection="1">
      <alignment vertical="center" wrapText="1"/>
      <protection locked="0"/>
    </xf>
    <xf numFmtId="0" fontId="0" fillId="0" borderId="1" xfId="0" applyBorder="1" applyAlignment="1" applyProtection="1">
      <alignment vertical="center"/>
      <protection locked="0"/>
    </xf>
    <xf numFmtId="0" fontId="0" fillId="0" borderId="10" xfId="0" applyBorder="1" applyAlignment="1" applyProtection="1">
      <alignment horizontal="center" vertical="center" wrapText="1"/>
      <protection locked="0"/>
    </xf>
    <xf numFmtId="0" fontId="2" fillId="6" borderId="13" xfId="2" applyFont="1" applyFill="1" applyBorder="1" applyAlignment="1" applyProtection="1">
      <alignment horizontal="center" vertical="center"/>
    </xf>
    <xf numFmtId="0" fontId="11" fillId="0" borderId="13" xfId="0" applyFont="1" applyBorder="1" applyAlignment="1" applyProtection="1">
      <alignment horizontal="center" vertical="center"/>
    </xf>
    <xf numFmtId="0" fontId="11" fillId="0" borderId="10" xfId="0" applyFont="1" applyBorder="1" applyAlignment="1" applyProtection="1">
      <alignment horizontal="center" vertical="center"/>
    </xf>
  </cellXfs>
  <cellStyles count="3">
    <cellStyle name="Prozent" xfId="1" builtinId="5"/>
    <cellStyle name="Standard" xfId="0" builtinId="0"/>
    <cellStyle name="Standard_Liquiditätsplan" xfId="2" xr:uid="{00000000-0005-0000-0000-000002000000}"/>
  </cellStyles>
  <dxfs count="11">
    <dxf>
      <font>
        <condense val="0"/>
        <extend val="0"/>
        <color indexed="10"/>
      </font>
    </dxf>
    <dxf>
      <fill>
        <patternFill>
          <bgColor indexed="10"/>
        </patternFill>
      </fill>
    </dxf>
    <dxf>
      <font>
        <condense val="0"/>
        <extend val="0"/>
        <color indexed="10"/>
      </font>
    </dxf>
    <dxf>
      <font>
        <condense val="0"/>
        <extend val="0"/>
        <color indexed="10"/>
      </font>
    </dxf>
    <dxf>
      <font>
        <condense val="0"/>
        <extend val="0"/>
        <color indexed="10"/>
      </font>
    </dxf>
    <dxf>
      <font>
        <condense val="0"/>
        <extend val="0"/>
        <color indexed="10"/>
      </font>
      <fill>
        <patternFill patternType="none">
          <bgColor indexed="65"/>
        </patternFill>
      </fill>
    </dxf>
    <dxf>
      <font>
        <condense val="0"/>
        <extend val="0"/>
        <color indexed="9"/>
      </font>
    </dxf>
    <dxf>
      <font>
        <condense val="0"/>
        <extend val="0"/>
        <color indexed="10"/>
      </font>
    </dxf>
    <dxf>
      <font>
        <condense val="0"/>
        <extend val="0"/>
        <color indexed="10"/>
      </font>
    </dxf>
    <dxf>
      <font>
        <condense val="0"/>
        <extend val="0"/>
        <color indexed="10"/>
      </font>
      <fill>
        <patternFill patternType="none">
          <bgColor indexed="65"/>
        </patternFill>
      </fill>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activeX1.xml><?xml version="1.0" encoding="utf-8"?>
<ax:ocx xmlns:ax="http://schemas.microsoft.com/office/2006/activeX" xmlns:r="http://schemas.openxmlformats.org/officeDocument/2006/relationships" ax:classid="{8BD21D30-EC42-11CE-9E0D-00AA006002F3}" ax:persistence="persistStreamInit" r:id="rI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3.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3</xdr:col>
      <xdr:colOff>0</xdr:colOff>
      <xdr:row>7</xdr:row>
      <xdr:rowOff>114300</xdr:rowOff>
    </xdr:from>
    <xdr:to>
      <xdr:col>6</xdr:col>
      <xdr:colOff>590550</xdr:colOff>
      <xdr:row>10</xdr:row>
      <xdr:rowOff>47625</xdr:rowOff>
    </xdr:to>
    <xdr:sp macro="" textlink="">
      <xdr:nvSpPr>
        <xdr:cNvPr id="11266" name="WordArt 2">
          <a:extLst>
            <a:ext uri="{FF2B5EF4-FFF2-40B4-BE49-F238E27FC236}">
              <a16:creationId xmlns:a16="http://schemas.microsoft.com/office/drawing/2014/main" id="{00000000-0008-0000-0000-0000022C0000}"/>
            </a:ext>
          </a:extLst>
        </xdr:cNvPr>
        <xdr:cNvSpPr>
          <a:spLocks noChangeArrowheads="1" noChangeShapeType="1" noTextEdit="1"/>
        </xdr:cNvSpPr>
      </xdr:nvSpPr>
      <xdr:spPr bwMode="auto">
        <a:xfrm>
          <a:off x="1971675" y="1247775"/>
          <a:ext cx="2876550" cy="609600"/>
        </a:xfrm>
        <a:prstGeom prst="rect">
          <a:avLst/>
        </a:prstGeom>
      </xdr:spPr>
      <xdr:txBody>
        <a:bodyPr wrap="none" fromWordArt="1">
          <a:prstTxWarp prst="textWave1">
            <a:avLst>
              <a:gd name="adj1" fmla="val 13005"/>
              <a:gd name="adj2" fmla="val 0"/>
            </a:avLst>
          </a:prstTxWarp>
        </a:bodyPr>
        <a:lstStyle/>
        <a:p>
          <a:pPr algn="ctr" rtl="0">
            <a:buNone/>
          </a:pPr>
          <a:r>
            <a:rPr lang="de-DE" sz="3600" kern="10" spc="0">
              <a:ln>
                <a:noFill/>
              </a:ln>
              <a:solidFill>
                <a:srgbClr xmlns:mc="http://schemas.openxmlformats.org/markup-compatibility/2006" xmlns:a14="http://schemas.microsoft.com/office/drawing/2010/main" val="0000FF" mc:Ignorable="a14" a14:legacySpreadsheetColorIndex="12"/>
              </a:solidFill>
              <a:effectLst>
                <a:outerShdw dist="53882" dir="2700000" algn="ctr" rotWithShape="0">
                  <a:srgbClr val="C0C0C0"/>
                </a:outerShdw>
              </a:effectLst>
              <a:latin typeface="Times New Roman"/>
              <a:cs typeface="Times New Roman"/>
            </a:rPr>
            <a:t>Planungstool</a:t>
          </a:r>
        </a:p>
      </xdr:txBody>
    </xdr:sp>
    <xdr:clientData/>
  </xdr:twoCellAnchor>
  <xdr:twoCellAnchor>
    <xdr:from>
      <xdr:col>9</xdr:col>
      <xdr:colOff>285750</xdr:colOff>
      <xdr:row>0</xdr:row>
      <xdr:rowOff>66675</xdr:rowOff>
    </xdr:from>
    <xdr:to>
      <xdr:col>12</xdr:col>
      <xdr:colOff>104775</xdr:colOff>
      <xdr:row>2</xdr:row>
      <xdr:rowOff>133350</xdr:rowOff>
    </xdr:to>
    <xdr:pic>
      <xdr:nvPicPr>
        <xdr:cNvPr id="2" name="Grafik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29425" y="66675"/>
          <a:ext cx="280035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8</xdr:col>
      <xdr:colOff>342900</xdr:colOff>
      <xdr:row>0</xdr:row>
      <xdr:rowOff>152400</xdr:rowOff>
    </xdr:from>
    <xdr:to>
      <xdr:col>12</xdr:col>
      <xdr:colOff>514350</xdr:colOff>
      <xdr:row>1</xdr:row>
      <xdr:rowOff>228600</xdr:rowOff>
    </xdr:to>
    <xdr:pic>
      <xdr:nvPicPr>
        <xdr:cNvPr id="2" name="Grafik 1">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981825" y="152400"/>
          <a:ext cx="280035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18</xdr:col>
      <xdr:colOff>133350</xdr:colOff>
      <xdr:row>0</xdr:row>
      <xdr:rowOff>47625</xdr:rowOff>
    </xdr:from>
    <xdr:to>
      <xdr:col>21</xdr:col>
      <xdr:colOff>647700</xdr:colOff>
      <xdr:row>1</xdr:row>
      <xdr:rowOff>180975</xdr:rowOff>
    </xdr:to>
    <xdr:pic>
      <xdr:nvPicPr>
        <xdr:cNvPr id="2" name="Grafik 1">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106150" y="47625"/>
          <a:ext cx="280035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34</xdr:col>
      <xdr:colOff>114300</xdr:colOff>
      <xdr:row>0</xdr:row>
      <xdr:rowOff>57150</xdr:rowOff>
    </xdr:from>
    <xdr:to>
      <xdr:col>37</xdr:col>
      <xdr:colOff>628650</xdr:colOff>
      <xdr:row>1</xdr:row>
      <xdr:rowOff>190500</xdr:rowOff>
    </xdr:to>
    <xdr:pic>
      <xdr:nvPicPr>
        <xdr:cNvPr id="3" name="Grafik 2">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279100" y="57150"/>
          <a:ext cx="280035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50</xdr:col>
      <xdr:colOff>109113</xdr:colOff>
      <xdr:row>0</xdr:row>
      <xdr:rowOff>87658</xdr:rowOff>
    </xdr:from>
    <xdr:to>
      <xdr:col>53</xdr:col>
      <xdr:colOff>595737</xdr:colOff>
      <xdr:row>2</xdr:row>
      <xdr:rowOff>17116</xdr:rowOff>
    </xdr:to>
    <xdr:pic>
      <xdr:nvPicPr>
        <xdr:cNvPr id="4" name="Grafik 3">
          <a:extLst>
            <a:ext uri="{FF2B5EF4-FFF2-40B4-BE49-F238E27FC236}">
              <a16:creationId xmlns:a16="http://schemas.microsoft.com/office/drawing/2014/main" id="{00000000-0008-0000-02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5465913" y="87658"/>
          <a:ext cx="2772624" cy="3866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68</xdr:col>
      <xdr:colOff>123825</xdr:colOff>
      <xdr:row>0</xdr:row>
      <xdr:rowOff>57150</xdr:rowOff>
    </xdr:from>
    <xdr:to>
      <xdr:col>71</xdr:col>
      <xdr:colOff>638175</xdr:colOff>
      <xdr:row>1</xdr:row>
      <xdr:rowOff>190500</xdr:rowOff>
    </xdr:to>
    <xdr:pic>
      <xdr:nvPicPr>
        <xdr:cNvPr id="5" name="Grafik 4">
          <a:extLst>
            <a:ext uri="{FF2B5EF4-FFF2-40B4-BE49-F238E27FC236}">
              <a16:creationId xmlns:a16="http://schemas.microsoft.com/office/drawing/2014/main" id="{00000000-0008-0000-02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9196625" y="57150"/>
          <a:ext cx="280035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18</xdr:col>
      <xdr:colOff>28575</xdr:colOff>
      <xdr:row>0</xdr:row>
      <xdr:rowOff>28575</xdr:rowOff>
    </xdr:from>
    <xdr:to>
      <xdr:col>21</xdr:col>
      <xdr:colOff>542925</xdr:colOff>
      <xdr:row>1</xdr:row>
      <xdr:rowOff>161925</xdr:rowOff>
    </xdr:to>
    <xdr:pic>
      <xdr:nvPicPr>
        <xdr:cNvPr id="2" name="Grafik 1">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001375" y="28575"/>
          <a:ext cx="280035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34</xdr:col>
      <xdr:colOff>152400</xdr:colOff>
      <xdr:row>0</xdr:row>
      <xdr:rowOff>38100</xdr:rowOff>
    </xdr:from>
    <xdr:to>
      <xdr:col>37</xdr:col>
      <xdr:colOff>666750</xdr:colOff>
      <xdr:row>1</xdr:row>
      <xdr:rowOff>171450</xdr:rowOff>
    </xdr:to>
    <xdr:pic>
      <xdr:nvPicPr>
        <xdr:cNvPr id="3" name="Grafik 2">
          <a:extLst>
            <a:ext uri="{FF2B5EF4-FFF2-40B4-BE49-F238E27FC236}">
              <a16:creationId xmlns:a16="http://schemas.microsoft.com/office/drawing/2014/main" id="{00000000-0008-0000-03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317200" y="38100"/>
          <a:ext cx="280035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50</xdr:col>
      <xdr:colOff>219075</xdr:colOff>
      <xdr:row>0</xdr:row>
      <xdr:rowOff>66675</xdr:rowOff>
    </xdr:from>
    <xdr:to>
      <xdr:col>53</xdr:col>
      <xdr:colOff>733425</xdr:colOff>
      <xdr:row>2</xdr:row>
      <xdr:rowOff>0</xdr:rowOff>
    </xdr:to>
    <xdr:pic>
      <xdr:nvPicPr>
        <xdr:cNvPr id="4" name="Grafik 3">
          <a:extLst>
            <a:ext uri="{FF2B5EF4-FFF2-40B4-BE49-F238E27FC236}">
              <a16:creationId xmlns:a16="http://schemas.microsoft.com/office/drawing/2014/main" id="{00000000-0008-0000-03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5575875" y="66675"/>
          <a:ext cx="280035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68</xdr:col>
      <xdr:colOff>114300</xdr:colOff>
      <xdr:row>0</xdr:row>
      <xdr:rowOff>47625</xdr:rowOff>
    </xdr:from>
    <xdr:to>
      <xdr:col>71</xdr:col>
      <xdr:colOff>628650</xdr:colOff>
      <xdr:row>1</xdr:row>
      <xdr:rowOff>180975</xdr:rowOff>
    </xdr:to>
    <xdr:pic>
      <xdr:nvPicPr>
        <xdr:cNvPr id="5" name="Grafik 4">
          <a:extLst>
            <a:ext uri="{FF2B5EF4-FFF2-40B4-BE49-F238E27FC236}">
              <a16:creationId xmlns:a16="http://schemas.microsoft.com/office/drawing/2014/main" id="{00000000-0008-0000-03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9187100" y="47625"/>
          <a:ext cx="280035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86</xdr:col>
      <xdr:colOff>142875</xdr:colOff>
      <xdr:row>0</xdr:row>
      <xdr:rowOff>19050</xdr:rowOff>
    </xdr:from>
    <xdr:to>
      <xdr:col>89</xdr:col>
      <xdr:colOff>657225</xdr:colOff>
      <xdr:row>1</xdr:row>
      <xdr:rowOff>152400</xdr:rowOff>
    </xdr:to>
    <xdr:pic>
      <xdr:nvPicPr>
        <xdr:cNvPr id="6" name="Grafik 5">
          <a:extLst>
            <a:ext uri="{FF2B5EF4-FFF2-40B4-BE49-F238E27FC236}">
              <a16:creationId xmlns:a16="http://schemas.microsoft.com/office/drawing/2014/main" id="{00000000-0008-0000-0300-00000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931675" y="19050"/>
          <a:ext cx="280035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0</xdr:colOff>
          <xdr:row>2</xdr:row>
          <xdr:rowOff>19050</xdr:rowOff>
        </xdr:from>
        <xdr:to>
          <xdr:col>6</xdr:col>
          <xdr:colOff>342900</xdr:colOff>
          <xdr:row>3</xdr:row>
          <xdr:rowOff>85725</xdr:rowOff>
        </xdr:to>
        <xdr:sp macro="" textlink="">
          <xdr:nvSpPr>
            <xdr:cNvPr id="2051" name="ComboBox1" hidden="1">
              <a:extLst>
                <a:ext uri="{63B3BB69-23CF-44E3-9099-C40C66FF867C}">
                  <a14:compatExt spid="_x0000_s2051"/>
                </a:ext>
                <a:ext uri="{FF2B5EF4-FFF2-40B4-BE49-F238E27FC236}">
                  <a16:creationId xmlns:a16="http://schemas.microsoft.com/office/drawing/2014/main" id="{00000000-0008-0000-0400-00000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7</xdr:col>
      <xdr:colOff>569259</xdr:colOff>
      <xdr:row>2</xdr:row>
      <xdr:rowOff>45384</xdr:rowOff>
    </xdr:from>
    <xdr:to>
      <xdr:col>11</xdr:col>
      <xdr:colOff>635374</xdr:colOff>
      <xdr:row>4</xdr:row>
      <xdr:rowOff>17369</xdr:rowOff>
    </xdr:to>
    <xdr:pic>
      <xdr:nvPicPr>
        <xdr:cNvPr id="2" name="Grafik 1">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508377" y="45384"/>
          <a:ext cx="2800350" cy="37539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9</xdr:col>
      <xdr:colOff>619125</xdr:colOff>
      <xdr:row>0</xdr:row>
      <xdr:rowOff>133350</xdr:rowOff>
    </xdr:from>
    <xdr:to>
      <xdr:col>13</xdr:col>
      <xdr:colOff>561975</xdr:colOff>
      <xdr:row>1</xdr:row>
      <xdr:rowOff>266700</xdr:rowOff>
    </xdr:to>
    <xdr:pic>
      <xdr:nvPicPr>
        <xdr:cNvPr id="2" name="Grafik 1">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763000" y="133350"/>
          <a:ext cx="280035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676275</xdr:colOff>
      <xdr:row>0</xdr:row>
      <xdr:rowOff>57150</xdr:rowOff>
    </xdr:from>
    <xdr:to>
      <xdr:col>4</xdr:col>
      <xdr:colOff>714375</xdr:colOff>
      <xdr:row>2</xdr:row>
      <xdr:rowOff>85725</xdr:rowOff>
    </xdr:to>
    <xdr:pic>
      <xdr:nvPicPr>
        <xdr:cNvPr id="1052" name="Picture 10">
          <a:extLst>
            <a:ext uri="{FF2B5EF4-FFF2-40B4-BE49-F238E27FC236}">
              <a16:creationId xmlns:a16="http://schemas.microsoft.com/office/drawing/2014/main" id="{00000000-0008-0000-0600-00001C0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57625" y="57150"/>
          <a:ext cx="179070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495300</xdr:colOff>
      <xdr:row>41</xdr:row>
      <xdr:rowOff>104775</xdr:rowOff>
    </xdr:from>
    <xdr:to>
      <xdr:col>4</xdr:col>
      <xdr:colOff>619125</xdr:colOff>
      <xdr:row>44</xdr:row>
      <xdr:rowOff>9525</xdr:rowOff>
    </xdr:to>
    <xdr:pic>
      <xdr:nvPicPr>
        <xdr:cNvPr id="2" name="Grafik 1">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752725" y="6838950"/>
          <a:ext cx="280035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4105275</xdr:colOff>
      <xdr:row>0</xdr:row>
      <xdr:rowOff>85725</xdr:rowOff>
    </xdr:from>
    <xdr:to>
      <xdr:col>1</xdr:col>
      <xdr:colOff>5686425</xdr:colOff>
      <xdr:row>1</xdr:row>
      <xdr:rowOff>77626</xdr:rowOff>
    </xdr:to>
    <xdr:pic>
      <xdr:nvPicPr>
        <xdr:cNvPr id="2" name="Grafik 1">
          <a:extLst>
            <a:ext uri="{FF2B5EF4-FFF2-40B4-BE49-F238E27FC236}">
              <a16:creationId xmlns:a16="http://schemas.microsoft.com/office/drawing/2014/main" id="{00000000-0008-0000-07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114925" y="85725"/>
          <a:ext cx="1581150" cy="2205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1</xdr:col>
      <xdr:colOff>2943224</xdr:colOff>
      <xdr:row>0</xdr:row>
      <xdr:rowOff>125996</xdr:rowOff>
    </xdr:from>
    <xdr:to>
      <xdr:col>1</xdr:col>
      <xdr:colOff>5181599</xdr:colOff>
      <xdr:row>1</xdr:row>
      <xdr:rowOff>209550</xdr:rowOff>
    </xdr:to>
    <xdr:pic>
      <xdr:nvPicPr>
        <xdr:cNvPr id="2" name="Grafik 1">
          <a:extLst>
            <a:ext uri="{FF2B5EF4-FFF2-40B4-BE49-F238E27FC236}">
              <a16:creationId xmlns:a16="http://schemas.microsoft.com/office/drawing/2014/main" id="{00000000-0008-0000-08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571999" y="125996"/>
          <a:ext cx="2238375" cy="31215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 Id="rId6" Type="http://schemas.openxmlformats.org/officeDocument/2006/relationships/comments" Target="../comments4.xml"/><Relationship Id="rId5" Type="http://schemas.openxmlformats.org/officeDocument/2006/relationships/image" Target="../media/image2.emf"/><Relationship Id="rId4" Type="http://schemas.openxmlformats.org/officeDocument/2006/relationships/control" Target="../activeX/activeX1.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5.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35"/>
  <sheetViews>
    <sheetView tabSelected="1" workbookViewId="0">
      <selection sqref="A1:XFD1048576"/>
    </sheetView>
  </sheetViews>
  <sheetFormatPr baseColWidth="10" defaultRowHeight="12.75" x14ac:dyDescent="0.2"/>
  <cols>
    <col min="1" max="2" width="11.42578125" style="233"/>
    <col min="3" max="3" width="6.7109375" style="233" customWidth="1"/>
    <col min="4" max="10" width="11.42578125" style="233"/>
    <col min="11" max="11" width="21.85546875" style="233" customWidth="1"/>
    <col min="12" max="16384" width="11.42578125" style="233"/>
  </cols>
  <sheetData>
    <row r="1" spans="1:11" x14ac:dyDescent="0.2">
      <c r="A1" s="249"/>
      <c r="B1" s="249"/>
      <c r="C1" s="249"/>
      <c r="D1" s="249"/>
      <c r="E1" s="249"/>
      <c r="F1" s="249"/>
      <c r="G1" s="249"/>
      <c r="H1" s="249"/>
      <c r="I1" s="249"/>
      <c r="J1" s="249"/>
      <c r="K1" s="249"/>
    </row>
    <row r="2" spans="1:11" x14ac:dyDescent="0.2">
      <c r="A2" s="249"/>
      <c r="B2" s="249"/>
      <c r="C2" s="249"/>
      <c r="D2" s="249"/>
      <c r="E2" s="249"/>
      <c r="F2" s="249"/>
      <c r="G2" s="249"/>
      <c r="H2" s="249"/>
      <c r="I2" s="249"/>
      <c r="J2" s="249"/>
      <c r="K2" s="249"/>
    </row>
    <row r="3" spans="1:11" x14ac:dyDescent="0.2">
      <c r="A3" s="249"/>
      <c r="B3" s="249"/>
      <c r="C3" s="249"/>
      <c r="D3" s="249"/>
      <c r="E3" s="249"/>
      <c r="F3" s="249"/>
      <c r="G3" s="249"/>
      <c r="H3" s="249"/>
      <c r="I3" s="249"/>
      <c r="J3" s="249"/>
      <c r="K3" s="249"/>
    </row>
    <row r="4" spans="1:11" x14ac:dyDescent="0.2">
      <c r="A4" s="249"/>
      <c r="B4" s="249"/>
      <c r="C4" s="249"/>
      <c r="D4" s="249"/>
      <c r="E4" s="249"/>
      <c r="F4" s="249"/>
      <c r="G4" s="249"/>
      <c r="H4" s="249"/>
      <c r="I4" s="249"/>
      <c r="J4" s="249"/>
      <c r="K4" s="249"/>
    </row>
    <row r="5" spans="1:11" x14ac:dyDescent="0.2">
      <c r="A5" s="249"/>
      <c r="B5" s="249"/>
      <c r="C5" s="249"/>
      <c r="D5" s="249"/>
      <c r="E5" s="249"/>
      <c r="F5" s="249"/>
      <c r="G5" s="249"/>
      <c r="H5" s="249"/>
      <c r="I5" s="249"/>
      <c r="J5" s="249"/>
      <c r="K5" s="249"/>
    </row>
    <row r="6" spans="1:11" x14ac:dyDescent="0.2">
      <c r="A6" s="249"/>
      <c r="B6" s="249"/>
      <c r="C6" s="249"/>
      <c r="D6" s="249"/>
      <c r="E6" s="249"/>
      <c r="F6" s="249"/>
      <c r="G6" s="249"/>
      <c r="H6" s="249"/>
      <c r="I6" s="249"/>
      <c r="J6" s="249"/>
      <c r="K6" s="249"/>
    </row>
    <row r="7" spans="1:11" x14ac:dyDescent="0.2">
      <c r="A7" s="249"/>
      <c r="B7" s="249"/>
      <c r="C7" s="249"/>
      <c r="D7" s="249"/>
      <c r="E7" s="249"/>
      <c r="F7" s="249"/>
      <c r="G7" s="249"/>
      <c r="H7" s="249"/>
      <c r="I7" s="249"/>
      <c r="J7" s="249"/>
      <c r="K7" s="249"/>
    </row>
    <row r="8" spans="1:11" x14ac:dyDescent="0.2">
      <c r="A8" s="249"/>
      <c r="B8" s="249"/>
      <c r="C8" s="249"/>
      <c r="D8" s="249"/>
      <c r="E8" s="249"/>
      <c r="F8" s="249"/>
      <c r="G8" s="249"/>
      <c r="H8" s="249"/>
      <c r="I8" s="249"/>
      <c r="J8" s="249"/>
      <c r="K8" s="249"/>
    </row>
    <row r="9" spans="1:11" ht="27.75" x14ac:dyDescent="0.4">
      <c r="A9" s="249"/>
      <c r="B9" s="249"/>
      <c r="C9" s="249"/>
      <c r="D9" s="249"/>
      <c r="E9" s="250"/>
      <c r="F9" s="249"/>
      <c r="G9" s="249"/>
      <c r="H9" s="249"/>
      <c r="I9" s="249"/>
      <c r="J9" s="249"/>
      <c r="K9" s="249"/>
    </row>
    <row r="10" spans="1:11" x14ac:dyDescent="0.2">
      <c r="A10" s="249"/>
      <c r="B10" s="249"/>
      <c r="C10" s="249"/>
      <c r="D10" s="249"/>
      <c r="E10" s="249"/>
      <c r="F10" s="249"/>
      <c r="G10" s="249"/>
      <c r="H10" s="249"/>
      <c r="I10" s="249"/>
      <c r="J10" s="249"/>
      <c r="K10" s="249"/>
    </row>
    <row r="11" spans="1:11" x14ac:dyDescent="0.2">
      <c r="A11" s="249"/>
      <c r="B11" s="249"/>
      <c r="C11" s="249"/>
      <c r="D11" s="249"/>
      <c r="E11" s="249"/>
      <c r="F11" s="249"/>
      <c r="G11" s="249"/>
      <c r="H11" s="249"/>
      <c r="I11" s="249"/>
      <c r="J11" s="249"/>
      <c r="K11" s="249"/>
    </row>
    <row r="12" spans="1:11" x14ac:dyDescent="0.2">
      <c r="A12" s="249"/>
      <c r="B12" s="249"/>
      <c r="C12" s="249"/>
      <c r="D12" s="249"/>
      <c r="E12" s="249"/>
      <c r="F12" s="249"/>
      <c r="G12" s="249"/>
      <c r="H12" s="249"/>
      <c r="I12" s="249"/>
      <c r="J12" s="249"/>
      <c r="K12" s="249"/>
    </row>
    <row r="13" spans="1:11" x14ac:dyDescent="0.2">
      <c r="A13" s="249"/>
      <c r="B13" s="249"/>
      <c r="C13" s="249"/>
      <c r="D13" s="249"/>
      <c r="E13" s="249"/>
      <c r="F13" s="249"/>
      <c r="G13" s="249"/>
      <c r="H13" s="249"/>
      <c r="I13" s="249"/>
      <c r="J13" s="249"/>
      <c r="K13" s="249"/>
    </row>
    <row r="14" spans="1:11" x14ac:dyDescent="0.2">
      <c r="A14" s="249"/>
      <c r="B14" s="249"/>
      <c r="C14" s="249"/>
      <c r="D14" s="249"/>
      <c r="E14" s="249"/>
      <c r="F14" s="249"/>
      <c r="G14" s="249"/>
      <c r="H14" s="249"/>
      <c r="I14" s="249"/>
      <c r="J14" s="249"/>
      <c r="K14" s="249"/>
    </row>
    <row r="15" spans="1:11" x14ac:dyDescent="0.2">
      <c r="A15" s="249"/>
      <c r="B15" s="249"/>
      <c r="C15" s="249"/>
      <c r="D15" s="249"/>
      <c r="E15" s="249"/>
      <c r="F15" s="249"/>
      <c r="G15" s="249"/>
      <c r="H15" s="249"/>
      <c r="I15" s="249"/>
      <c r="J15" s="249"/>
      <c r="K15" s="249"/>
    </row>
    <row r="16" spans="1:11" x14ac:dyDescent="0.2">
      <c r="A16" s="249"/>
      <c r="B16" s="251"/>
      <c r="C16" s="249"/>
      <c r="D16" s="249" t="s">
        <v>200</v>
      </c>
      <c r="E16" s="249"/>
      <c r="F16" s="249"/>
      <c r="G16" s="249"/>
      <c r="H16" s="249"/>
      <c r="I16" s="249"/>
      <c r="J16" s="249"/>
      <c r="K16" s="249"/>
    </row>
    <row r="17" spans="1:11" x14ac:dyDescent="0.2">
      <c r="A17" s="249"/>
      <c r="B17" s="249"/>
      <c r="C17" s="249"/>
      <c r="D17" s="249"/>
      <c r="E17" s="249"/>
      <c r="F17" s="249"/>
      <c r="G17" s="249"/>
      <c r="H17" s="249"/>
      <c r="I17" s="249"/>
      <c r="J17" s="249"/>
      <c r="K17" s="249"/>
    </row>
    <row r="18" spans="1:11" x14ac:dyDescent="0.2">
      <c r="A18" s="249"/>
      <c r="B18" s="252"/>
      <c r="C18" s="249"/>
      <c r="D18" s="249" t="s">
        <v>205</v>
      </c>
      <c r="E18" s="249"/>
      <c r="F18" s="249"/>
      <c r="G18" s="249"/>
      <c r="H18" s="249"/>
      <c r="I18" s="249"/>
      <c r="J18" s="249"/>
      <c r="K18" s="249"/>
    </row>
    <row r="19" spans="1:11" x14ac:dyDescent="0.2">
      <c r="A19" s="249"/>
      <c r="B19" s="249"/>
      <c r="C19" s="249"/>
      <c r="D19" s="249"/>
      <c r="E19" s="249"/>
      <c r="F19" s="249"/>
      <c r="G19" s="249"/>
      <c r="H19" s="249"/>
      <c r="I19" s="249"/>
      <c r="J19" s="249"/>
      <c r="K19" s="249"/>
    </row>
    <row r="20" spans="1:11" x14ac:dyDescent="0.2">
      <c r="A20" s="249"/>
      <c r="B20" s="252"/>
      <c r="C20" s="249"/>
      <c r="D20" s="249" t="s">
        <v>206</v>
      </c>
      <c r="E20" s="249"/>
      <c r="F20" s="249"/>
      <c r="G20" s="249"/>
      <c r="H20" s="249"/>
      <c r="I20" s="249"/>
      <c r="J20" s="249"/>
      <c r="K20" s="249"/>
    </row>
    <row r="21" spans="1:11" x14ac:dyDescent="0.2">
      <c r="A21" s="249"/>
      <c r="B21" s="249"/>
      <c r="C21" s="249"/>
      <c r="D21" s="249"/>
      <c r="E21" s="249"/>
      <c r="F21" s="249"/>
      <c r="G21" s="249"/>
      <c r="H21" s="249"/>
      <c r="I21" s="249"/>
      <c r="J21" s="249"/>
      <c r="K21" s="249"/>
    </row>
    <row r="22" spans="1:11" x14ac:dyDescent="0.2">
      <c r="A22" s="249"/>
      <c r="B22" s="253" t="s">
        <v>201</v>
      </c>
      <c r="C22" s="249"/>
      <c r="D22" s="249" t="s">
        <v>202</v>
      </c>
      <c r="E22" s="249"/>
      <c r="F22" s="249"/>
      <c r="G22" s="249"/>
      <c r="H22" s="249"/>
      <c r="I22" s="249"/>
      <c r="J22" s="249"/>
      <c r="K22" s="249"/>
    </row>
    <row r="23" spans="1:11" x14ac:dyDescent="0.2">
      <c r="A23" s="249"/>
      <c r="B23" s="249"/>
      <c r="C23" s="249"/>
      <c r="D23" s="249"/>
      <c r="E23" s="249"/>
      <c r="F23" s="249"/>
      <c r="G23" s="249"/>
      <c r="H23" s="249"/>
      <c r="I23" s="249"/>
      <c r="J23" s="249"/>
      <c r="K23" s="249"/>
    </row>
    <row r="24" spans="1:11" x14ac:dyDescent="0.2">
      <c r="A24" s="249"/>
      <c r="B24" s="249"/>
      <c r="C24" s="249"/>
      <c r="D24" s="249" t="s">
        <v>203</v>
      </c>
      <c r="E24" s="249"/>
      <c r="F24" s="249"/>
      <c r="G24" s="249"/>
      <c r="H24" s="249"/>
      <c r="I24" s="249"/>
      <c r="J24" s="249"/>
      <c r="K24" s="249"/>
    </row>
    <row r="25" spans="1:11" x14ac:dyDescent="0.2">
      <c r="A25" s="249"/>
      <c r="B25" s="249"/>
      <c r="C25" s="249"/>
      <c r="D25" s="249" t="s">
        <v>218</v>
      </c>
      <c r="E25" s="249"/>
      <c r="F25" s="249"/>
      <c r="G25" s="249"/>
      <c r="H25" s="249"/>
      <c r="I25" s="249"/>
      <c r="J25" s="249"/>
      <c r="K25" s="249"/>
    </row>
    <row r="26" spans="1:11" x14ac:dyDescent="0.2">
      <c r="A26" s="249"/>
      <c r="B26" s="249"/>
      <c r="C26" s="249"/>
      <c r="D26" s="249" t="s">
        <v>219</v>
      </c>
      <c r="E26" s="249"/>
      <c r="F26" s="249"/>
      <c r="G26" s="249"/>
      <c r="H26" s="249"/>
      <c r="I26" s="249"/>
      <c r="J26" s="249"/>
      <c r="K26" s="249"/>
    </row>
    <row r="27" spans="1:11" x14ac:dyDescent="0.2">
      <c r="A27" s="249"/>
      <c r="B27" s="249"/>
      <c r="C27" s="249"/>
      <c r="D27" s="249"/>
      <c r="E27" s="249"/>
      <c r="F27" s="249"/>
      <c r="G27" s="249"/>
      <c r="H27" s="249"/>
      <c r="I27" s="249"/>
      <c r="J27" s="249"/>
      <c r="K27" s="249"/>
    </row>
    <row r="28" spans="1:11" ht="14.25" x14ac:dyDescent="0.2">
      <c r="A28" s="249"/>
      <c r="B28" s="249"/>
      <c r="C28" s="249"/>
      <c r="D28" s="308" t="s">
        <v>204</v>
      </c>
      <c r="E28" s="249"/>
      <c r="F28" s="249"/>
      <c r="G28" s="249"/>
      <c r="H28" s="249"/>
      <c r="I28" s="249"/>
      <c r="J28" s="249"/>
      <c r="K28" s="249"/>
    </row>
    <row r="29" spans="1:11" x14ac:dyDescent="0.2">
      <c r="A29" s="249"/>
      <c r="B29" s="249"/>
      <c r="C29" s="249"/>
      <c r="D29" s="249"/>
      <c r="E29" s="249"/>
      <c r="F29" s="249"/>
      <c r="G29" s="249"/>
      <c r="H29" s="249"/>
      <c r="I29" s="249"/>
      <c r="J29" s="249"/>
      <c r="K29" s="249"/>
    </row>
    <row r="30" spans="1:11" x14ac:dyDescent="0.2">
      <c r="A30" s="249"/>
      <c r="B30" s="249"/>
      <c r="C30" s="249"/>
      <c r="D30" s="249"/>
      <c r="E30" s="249"/>
      <c r="F30" s="249"/>
      <c r="G30" s="249"/>
      <c r="H30" s="249"/>
      <c r="I30" s="249"/>
      <c r="J30" s="249"/>
      <c r="K30" s="249"/>
    </row>
    <row r="31" spans="1:11" x14ac:dyDescent="0.2">
      <c r="A31" s="249"/>
      <c r="B31" s="249"/>
      <c r="C31" s="249"/>
      <c r="D31" s="249"/>
      <c r="E31" s="249"/>
      <c r="F31" s="249"/>
      <c r="G31" s="249"/>
      <c r="H31" s="249"/>
      <c r="I31" s="249"/>
      <c r="J31" s="249"/>
      <c r="K31" s="249"/>
    </row>
    <row r="32" spans="1:11" x14ac:dyDescent="0.2">
      <c r="A32" s="249"/>
      <c r="B32" s="249"/>
      <c r="C32" s="249"/>
      <c r="D32" s="249"/>
      <c r="E32" s="249"/>
      <c r="F32" s="249"/>
      <c r="G32" s="249"/>
      <c r="H32" s="249"/>
      <c r="I32" s="249"/>
      <c r="J32" s="249"/>
      <c r="K32" s="249"/>
    </row>
    <row r="33" spans="1:11" x14ac:dyDescent="0.2">
      <c r="A33" s="249"/>
      <c r="B33" s="249"/>
      <c r="C33" s="249"/>
      <c r="D33" s="249"/>
      <c r="E33" s="249"/>
      <c r="F33" s="249"/>
      <c r="G33" s="249"/>
      <c r="H33" s="249"/>
      <c r="I33" s="249"/>
      <c r="J33" s="249"/>
      <c r="K33" s="249"/>
    </row>
    <row r="34" spans="1:11" x14ac:dyDescent="0.2">
      <c r="A34" s="249"/>
      <c r="B34" s="249"/>
      <c r="C34" s="249"/>
      <c r="D34" s="249"/>
      <c r="E34" s="249"/>
      <c r="F34" s="249"/>
      <c r="G34" s="249"/>
      <c r="H34" s="249"/>
      <c r="I34" s="249"/>
      <c r="J34" s="249"/>
      <c r="K34" s="249"/>
    </row>
    <row r="35" spans="1:11" x14ac:dyDescent="0.2">
      <c r="A35" s="249"/>
      <c r="B35" s="249"/>
      <c r="C35" s="249"/>
      <c r="D35" s="249"/>
      <c r="E35" s="249"/>
      <c r="F35" s="249"/>
      <c r="G35" s="249"/>
      <c r="H35" s="249"/>
      <c r="I35" s="249"/>
      <c r="J35" s="249"/>
      <c r="K35" s="249"/>
    </row>
  </sheetData>
  <sheetProtection algorithmName="SHA-512" hashValue="ErIB61DW0yTfOpI+dP2XUEZL0KgjCEkXpndPcGJNR2OGER2cid8ZFdPKDD6GZ90cNA8QLqesqCe5qdkZpjNmBg==" saltValue="659HNG5ePwiy+IxVc2s5Mg==" spinCount="100000" sheet="1" selectLockedCells="1" selectUnlockedCells="1"/>
  <phoneticPr fontId="0" type="noConversion"/>
  <pageMargins left="0.78740157499999996" right="0.78740157499999996" top="0.984251969" bottom="0.984251969" header="0.4921259845" footer="0.4921259845"/>
  <pageSetup paperSize="9" orientation="landscape" r:id="rId1"/>
  <headerFooter alignWithMargins="0"/>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
  <sheetViews>
    <sheetView workbookViewId="0"/>
  </sheetViews>
  <sheetFormatPr baseColWidth="10" defaultRowHeight="12.75" x14ac:dyDescent="0.2"/>
  <sheetData/>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C26"/>
  <sheetViews>
    <sheetView view="pageBreakPreview" zoomScaleNormal="100" workbookViewId="0">
      <selection activeCell="D14" sqref="D14"/>
    </sheetView>
  </sheetViews>
  <sheetFormatPr baseColWidth="10" defaultRowHeight="12.75" x14ac:dyDescent="0.2"/>
  <cols>
    <col min="1" max="1" width="29.140625" style="34" customWidth="1"/>
    <col min="2" max="2" width="11.42578125" style="34"/>
    <col min="3" max="3" width="8.28515625" style="112" customWidth="1"/>
    <col min="4" max="5" width="11.42578125" style="106"/>
    <col min="6" max="7" width="8.7109375" style="34" customWidth="1"/>
    <col min="8" max="8" width="10.42578125" style="112" customWidth="1"/>
    <col min="9" max="9" width="10" style="106" customWidth="1"/>
    <col min="10" max="10" width="6.5703125" style="34" customWidth="1"/>
    <col min="11" max="13" width="11.42578125" style="106"/>
    <col min="14" max="14" width="11.42578125" style="107" hidden="1" customWidth="1"/>
    <col min="15" max="15" width="0" style="107" hidden="1" customWidth="1"/>
    <col min="16" max="16" width="0" style="34" hidden="1" customWidth="1"/>
    <col min="17" max="28" width="9.7109375" style="106" hidden="1" customWidth="1"/>
    <col min="29" max="35" width="0" style="34" hidden="1" customWidth="1"/>
    <col min="36" max="16384" width="11.42578125" style="34"/>
  </cols>
  <sheetData>
    <row r="1" spans="1:29" ht="24.95" customHeight="1" x14ac:dyDescent="0.25">
      <c r="A1" s="35" t="s">
        <v>207</v>
      </c>
      <c r="B1" s="388"/>
      <c r="C1" s="388"/>
      <c r="D1" s="388"/>
      <c r="E1" s="388"/>
      <c r="F1" s="388"/>
      <c r="G1" s="388"/>
      <c r="H1" s="388"/>
      <c r="I1" s="239"/>
      <c r="J1" s="5"/>
      <c r="K1" s="234"/>
      <c r="L1" s="234"/>
      <c r="M1" s="234"/>
      <c r="P1" s="108"/>
      <c r="Q1" s="109"/>
      <c r="R1" s="109"/>
      <c r="S1" s="109"/>
      <c r="T1" s="109"/>
      <c r="U1" s="109"/>
      <c r="V1" s="109"/>
      <c r="W1" s="109"/>
      <c r="X1" s="109"/>
      <c r="Y1" s="109"/>
      <c r="Z1" s="109"/>
      <c r="AA1" s="109"/>
      <c r="AB1" s="109"/>
      <c r="AC1" s="108"/>
    </row>
    <row r="2" spans="1:29" ht="24.95" customHeight="1" x14ac:dyDescent="0.25">
      <c r="A2" s="110" t="s">
        <v>129</v>
      </c>
      <c r="B2" s="389"/>
      <c r="C2" s="389"/>
      <c r="D2" s="234"/>
      <c r="E2" s="234"/>
      <c r="F2" s="235" t="s">
        <v>130</v>
      </c>
      <c r="G2" s="390"/>
      <c r="H2" s="390"/>
      <c r="I2" s="240"/>
      <c r="J2" s="5"/>
      <c r="K2" s="234"/>
      <c r="L2" s="234"/>
      <c r="M2" s="234"/>
      <c r="P2" s="111"/>
      <c r="Q2" s="109"/>
      <c r="R2" s="109"/>
      <c r="S2" s="109"/>
      <c r="T2" s="109"/>
      <c r="U2" s="109"/>
      <c r="V2" s="109"/>
      <c r="W2" s="109"/>
      <c r="X2" s="109"/>
      <c r="Y2" s="109"/>
      <c r="Z2" s="109"/>
      <c r="AA2" s="109"/>
      <c r="AB2" s="109"/>
      <c r="AC2" s="108"/>
    </row>
    <row r="3" spans="1:29" x14ac:dyDescent="0.2">
      <c r="B3" s="5"/>
      <c r="C3" s="236"/>
      <c r="D3" s="234"/>
      <c r="E3" s="234"/>
      <c r="F3" s="5"/>
      <c r="G3" s="5"/>
      <c r="H3" s="236"/>
      <c r="I3" s="234"/>
      <c r="J3" s="5"/>
      <c r="K3" s="234"/>
      <c r="L3" s="234"/>
      <c r="M3" s="234"/>
      <c r="P3" s="113" t="s">
        <v>131</v>
      </c>
      <c r="Q3" s="114"/>
      <c r="R3" s="114"/>
      <c r="S3" s="114"/>
      <c r="T3" s="114"/>
      <c r="U3" s="114"/>
      <c r="V3" s="114"/>
      <c r="W3" s="114"/>
      <c r="X3" s="114"/>
      <c r="Y3" s="114"/>
      <c r="Z3" s="114"/>
      <c r="AA3" s="114"/>
      <c r="AB3" s="114"/>
      <c r="AC3" s="108"/>
    </row>
    <row r="4" spans="1:29" ht="13.5" thickBot="1" x14ac:dyDescent="0.25">
      <c r="B4" s="5"/>
      <c r="C4" s="236"/>
      <c r="D4" s="234"/>
      <c r="E4" s="234"/>
      <c r="F4" s="5"/>
      <c r="G4" s="5"/>
      <c r="H4" s="236"/>
      <c r="I4" s="234"/>
      <c r="J4" s="5"/>
      <c r="K4" s="234"/>
      <c r="L4" s="234"/>
      <c r="M4" s="234"/>
      <c r="P4" s="113"/>
      <c r="Q4" s="114"/>
      <c r="R4" s="114"/>
      <c r="S4" s="114"/>
      <c r="T4" s="114"/>
      <c r="U4" s="114"/>
      <c r="V4" s="114"/>
      <c r="W4" s="114"/>
      <c r="X4" s="114"/>
      <c r="Y4" s="114"/>
      <c r="Z4" s="114"/>
      <c r="AA4" s="114"/>
      <c r="AB4" s="114"/>
      <c r="AC4" s="108"/>
    </row>
    <row r="5" spans="1:29" s="118" customFormat="1" ht="45" customHeight="1" thickBot="1" x14ac:dyDescent="0.25">
      <c r="A5" s="237" t="s">
        <v>132</v>
      </c>
      <c r="B5" s="237" t="s">
        <v>133</v>
      </c>
      <c r="C5" s="237" t="s">
        <v>134</v>
      </c>
      <c r="D5" s="238" t="s">
        <v>135</v>
      </c>
      <c r="E5" s="238" t="s">
        <v>136</v>
      </c>
      <c r="F5" s="237" t="s">
        <v>137</v>
      </c>
      <c r="G5" s="237" t="s">
        <v>196</v>
      </c>
      <c r="H5" s="237" t="s">
        <v>138</v>
      </c>
      <c r="I5" s="238" t="s">
        <v>139</v>
      </c>
      <c r="J5" s="237" t="s">
        <v>140</v>
      </c>
      <c r="K5" s="238" t="s">
        <v>141</v>
      </c>
      <c r="L5" s="238" t="s">
        <v>142</v>
      </c>
      <c r="M5" s="238" t="s">
        <v>143</v>
      </c>
      <c r="N5" s="107"/>
      <c r="O5" s="107"/>
      <c r="P5" s="115"/>
      <c r="Q5" s="116" t="s">
        <v>117</v>
      </c>
      <c r="R5" s="116" t="s">
        <v>116</v>
      </c>
      <c r="S5" s="116" t="s">
        <v>121</v>
      </c>
      <c r="T5" s="116" t="s">
        <v>113</v>
      </c>
      <c r="U5" s="116" t="s">
        <v>120</v>
      </c>
      <c r="V5" s="116" t="s">
        <v>119</v>
      </c>
      <c r="W5" s="116" t="s">
        <v>118</v>
      </c>
      <c r="X5" s="116" t="s">
        <v>114</v>
      </c>
      <c r="Y5" s="116" t="s">
        <v>124</v>
      </c>
      <c r="Z5" s="116" t="s">
        <v>123</v>
      </c>
      <c r="AA5" s="116" t="s">
        <v>122</v>
      </c>
      <c r="AB5" s="116" t="s">
        <v>115</v>
      </c>
      <c r="AC5" s="117"/>
    </row>
    <row r="6" spans="1:29" s="123" customFormat="1" ht="21.95" customHeight="1" x14ac:dyDescent="0.2">
      <c r="A6" s="85"/>
      <c r="B6" s="22"/>
      <c r="C6" s="23"/>
      <c r="D6" s="24"/>
      <c r="E6" s="24"/>
      <c r="F6" s="25"/>
      <c r="G6" s="25"/>
      <c r="H6" s="23"/>
      <c r="I6" s="24"/>
      <c r="J6" s="22"/>
      <c r="K6" s="134" t="str">
        <f t="shared" ref="K6:K21" si="0">IF(F6&gt;0,E6*F6/100," ")</f>
        <v xml:space="preserve"> </v>
      </c>
      <c r="L6" s="134" t="str">
        <f t="shared" ref="L6:L21" si="1">IF(H6="A",I6*J6-K6,IF(H6="T",I6*J6,IF(H6="E",0," ")))</f>
        <v xml:space="preserve"> </v>
      </c>
      <c r="M6" s="135" t="str">
        <f>IF(N6&gt;0,N6," ")</f>
        <v xml:space="preserve"> </v>
      </c>
      <c r="N6" s="119">
        <f t="shared" ref="N6:N21" si="2">SUM(K6:L6)</f>
        <v>0</v>
      </c>
      <c r="O6" s="120"/>
      <c r="P6" s="115" t="s">
        <v>141</v>
      </c>
      <c r="Q6" s="121">
        <v>0</v>
      </c>
      <c r="R6" s="121">
        <v>0</v>
      </c>
      <c r="S6" s="121">
        <v>0</v>
      </c>
      <c r="T6" s="121">
        <v>0</v>
      </c>
      <c r="U6" s="121">
        <v>0</v>
      </c>
      <c r="V6" s="121">
        <v>0</v>
      </c>
      <c r="W6" s="121">
        <v>0</v>
      </c>
      <c r="X6" s="121">
        <v>0</v>
      </c>
      <c r="Y6" s="121">
        <v>0</v>
      </c>
      <c r="Z6" s="121">
        <v>0</v>
      </c>
      <c r="AA6" s="121">
        <v>0</v>
      </c>
      <c r="AB6" s="121">
        <v>0</v>
      </c>
      <c r="AC6" s="122"/>
    </row>
    <row r="7" spans="1:29" s="123" customFormat="1" ht="21.95" customHeight="1" x14ac:dyDescent="0.2">
      <c r="A7" s="86"/>
      <c r="B7" s="26"/>
      <c r="C7" s="27"/>
      <c r="D7" s="21"/>
      <c r="E7" s="21"/>
      <c r="F7" s="28"/>
      <c r="G7" s="28"/>
      <c r="H7" s="27"/>
      <c r="I7" s="21"/>
      <c r="J7" s="26"/>
      <c r="K7" s="134" t="str">
        <f t="shared" si="0"/>
        <v xml:space="preserve"> </v>
      </c>
      <c r="L7" s="134" t="str">
        <f t="shared" si="1"/>
        <v xml:space="preserve"> </v>
      </c>
      <c r="M7" s="136" t="str">
        <f t="shared" ref="M7:M21" si="3">IF(N7&gt;0,N7," ")</f>
        <v xml:space="preserve"> </v>
      </c>
      <c r="N7" s="119">
        <f t="shared" si="2"/>
        <v>0</v>
      </c>
      <c r="O7" s="120"/>
      <c r="P7" s="115"/>
      <c r="Q7" s="124"/>
      <c r="R7" s="124"/>
      <c r="S7" s="124"/>
      <c r="T7" s="124"/>
      <c r="U7" s="124"/>
      <c r="V7" s="124"/>
      <c r="W7" s="124"/>
      <c r="X7" s="124"/>
      <c r="Y7" s="124"/>
      <c r="Z7" s="124"/>
      <c r="AA7" s="124"/>
      <c r="AB7" s="124"/>
      <c r="AC7" s="122"/>
    </row>
    <row r="8" spans="1:29" s="123" customFormat="1" ht="21.95" customHeight="1" x14ac:dyDescent="0.2">
      <c r="A8" s="86"/>
      <c r="B8" s="26"/>
      <c r="C8" s="27"/>
      <c r="D8" s="21"/>
      <c r="E8" s="21"/>
      <c r="F8" s="28"/>
      <c r="G8" s="28"/>
      <c r="H8" s="27"/>
      <c r="I8" s="21"/>
      <c r="J8" s="26"/>
      <c r="K8" s="134" t="str">
        <f t="shared" si="0"/>
        <v xml:space="preserve"> </v>
      </c>
      <c r="L8" s="134" t="str">
        <f t="shared" si="1"/>
        <v xml:space="preserve"> </v>
      </c>
      <c r="M8" s="136" t="str">
        <f t="shared" si="3"/>
        <v xml:space="preserve"> </v>
      </c>
      <c r="N8" s="119">
        <f t="shared" si="2"/>
        <v>0</v>
      </c>
      <c r="O8" s="120"/>
      <c r="P8" s="115" t="s">
        <v>142</v>
      </c>
      <c r="Q8" s="124">
        <v>0</v>
      </c>
      <c r="R8" s="124">
        <v>0</v>
      </c>
      <c r="S8" s="124">
        <v>0</v>
      </c>
      <c r="T8" s="124">
        <v>0</v>
      </c>
      <c r="U8" s="124">
        <v>0</v>
      </c>
      <c r="V8" s="124">
        <v>0</v>
      </c>
      <c r="W8" s="124">
        <v>0</v>
      </c>
      <c r="X8" s="124">
        <v>0</v>
      </c>
      <c r="Y8" s="124">
        <v>0</v>
      </c>
      <c r="Z8" s="124">
        <v>0</v>
      </c>
      <c r="AA8" s="124">
        <v>0</v>
      </c>
      <c r="AB8" s="124">
        <v>0</v>
      </c>
      <c r="AC8" s="122"/>
    </row>
    <row r="9" spans="1:29" s="123" customFormat="1" ht="21.95" customHeight="1" x14ac:dyDescent="0.2">
      <c r="A9" s="86"/>
      <c r="B9" s="26"/>
      <c r="C9" s="27"/>
      <c r="D9" s="21"/>
      <c r="E9" s="21"/>
      <c r="F9" s="28"/>
      <c r="G9" s="28"/>
      <c r="H9" s="27"/>
      <c r="I9" s="21"/>
      <c r="J9" s="26"/>
      <c r="K9" s="134" t="str">
        <f t="shared" si="0"/>
        <v xml:space="preserve"> </v>
      </c>
      <c r="L9" s="134" t="str">
        <f t="shared" si="1"/>
        <v xml:space="preserve"> </v>
      </c>
      <c r="M9" s="136" t="str">
        <f t="shared" si="3"/>
        <v xml:space="preserve"> </v>
      </c>
      <c r="N9" s="119">
        <f t="shared" si="2"/>
        <v>0</v>
      </c>
      <c r="O9" s="119"/>
      <c r="P9" s="125"/>
      <c r="Q9" s="109"/>
      <c r="R9" s="109"/>
      <c r="S9" s="109"/>
      <c r="T9" s="109"/>
      <c r="U9" s="109"/>
      <c r="V9" s="109"/>
      <c r="W9" s="109"/>
      <c r="X9" s="109"/>
      <c r="Y9" s="109"/>
      <c r="Z9" s="109"/>
      <c r="AA9" s="109"/>
      <c r="AB9" s="109"/>
      <c r="AC9" s="122"/>
    </row>
    <row r="10" spans="1:29" s="123" customFormat="1" ht="21.95" customHeight="1" x14ac:dyDescent="0.2">
      <c r="A10" s="86"/>
      <c r="B10" s="26"/>
      <c r="C10" s="27"/>
      <c r="D10" s="21"/>
      <c r="E10" s="21"/>
      <c r="F10" s="28"/>
      <c r="G10" s="28"/>
      <c r="H10" s="27"/>
      <c r="I10" s="21"/>
      <c r="J10" s="26"/>
      <c r="K10" s="134" t="str">
        <f t="shared" si="0"/>
        <v xml:space="preserve"> </v>
      </c>
      <c r="L10" s="134" t="str">
        <f t="shared" si="1"/>
        <v xml:space="preserve"> </v>
      </c>
      <c r="M10" s="136" t="str">
        <f t="shared" si="3"/>
        <v xml:space="preserve"> </v>
      </c>
      <c r="N10" s="119">
        <f t="shared" si="2"/>
        <v>0</v>
      </c>
      <c r="O10" s="119"/>
      <c r="P10" s="126"/>
      <c r="Q10" s="127"/>
      <c r="R10" s="127"/>
      <c r="S10" s="127"/>
      <c r="T10" s="127"/>
      <c r="U10" s="127"/>
      <c r="V10" s="127"/>
      <c r="W10" s="127"/>
      <c r="X10" s="127"/>
      <c r="Y10" s="127"/>
      <c r="Z10" s="127"/>
      <c r="AA10" s="127"/>
      <c r="AB10" s="127"/>
      <c r="AC10" s="122"/>
    </row>
    <row r="11" spans="1:29" s="123" customFormat="1" ht="21.95" customHeight="1" x14ac:dyDescent="0.2">
      <c r="A11" s="86"/>
      <c r="B11" s="26"/>
      <c r="C11" s="27"/>
      <c r="D11" s="21"/>
      <c r="E11" s="21"/>
      <c r="F11" s="28"/>
      <c r="G11" s="28"/>
      <c r="H11" s="27"/>
      <c r="I11" s="21"/>
      <c r="J11" s="26"/>
      <c r="K11" s="134" t="str">
        <f t="shared" si="0"/>
        <v xml:space="preserve"> </v>
      </c>
      <c r="L11" s="134" t="str">
        <f t="shared" si="1"/>
        <v xml:space="preserve"> </v>
      </c>
      <c r="M11" s="136" t="str">
        <f t="shared" si="3"/>
        <v xml:space="preserve"> </v>
      </c>
      <c r="N11" s="119">
        <f t="shared" si="2"/>
        <v>0</v>
      </c>
      <c r="O11" s="119"/>
      <c r="P11" s="82"/>
      <c r="Q11" s="106"/>
      <c r="R11" s="106"/>
      <c r="S11" s="106"/>
      <c r="T11" s="106"/>
      <c r="U11" s="106"/>
      <c r="V11" s="106"/>
      <c r="W11" s="106"/>
      <c r="X11" s="106"/>
      <c r="Y11" s="106"/>
      <c r="Z11" s="106"/>
      <c r="AA11" s="106"/>
      <c r="AB11" s="106"/>
    </row>
    <row r="12" spans="1:29" s="123" customFormat="1" ht="21.95" customHeight="1" x14ac:dyDescent="0.2">
      <c r="A12" s="86"/>
      <c r="B12" s="26"/>
      <c r="C12" s="27"/>
      <c r="D12" s="33"/>
      <c r="E12" s="21"/>
      <c r="F12" s="28"/>
      <c r="G12" s="28"/>
      <c r="H12" s="27"/>
      <c r="I12" s="21"/>
      <c r="J12" s="26"/>
      <c r="K12" s="134" t="str">
        <f t="shared" si="0"/>
        <v xml:space="preserve"> </v>
      </c>
      <c r="L12" s="134" t="str">
        <f t="shared" si="1"/>
        <v xml:space="preserve"> </v>
      </c>
      <c r="M12" s="136" t="str">
        <f t="shared" si="3"/>
        <v xml:space="preserve"> </v>
      </c>
      <c r="N12" s="119">
        <f t="shared" si="2"/>
        <v>0</v>
      </c>
      <c r="O12" s="119"/>
      <c r="P12" s="128"/>
      <c r="Q12" s="129"/>
      <c r="R12" s="129"/>
      <c r="S12" s="129"/>
      <c r="T12" s="129"/>
      <c r="U12" s="129"/>
      <c r="V12" s="129"/>
      <c r="W12" s="129"/>
      <c r="X12" s="129"/>
      <c r="Y12" s="129"/>
      <c r="Z12" s="129"/>
      <c r="AA12" s="129"/>
      <c r="AB12" s="129"/>
    </row>
    <row r="13" spans="1:29" s="123" customFormat="1" ht="21.95" customHeight="1" x14ac:dyDescent="0.2">
      <c r="A13" s="86"/>
      <c r="B13" s="26"/>
      <c r="C13" s="27"/>
      <c r="D13" s="21"/>
      <c r="E13" s="21"/>
      <c r="F13" s="28"/>
      <c r="G13" s="28"/>
      <c r="H13" s="27"/>
      <c r="I13" s="21"/>
      <c r="J13" s="26"/>
      <c r="K13" s="134" t="str">
        <f t="shared" si="0"/>
        <v xml:space="preserve"> </v>
      </c>
      <c r="L13" s="134" t="str">
        <f t="shared" si="1"/>
        <v xml:space="preserve"> </v>
      </c>
      <c r="M13" s="136" t="str">
        <f t="shared" si="3"/>
        <v xml:space="preserve"> </v>
      </c>
      <c r="N13" s="119">
        <f t="shared" si="2"/>
        <v>0</v>
      </c>
      <c r="O13" s="119"/>
      <c r="P13" s="128"/>
      <c r="Q13" s="129"/>
      <c r="R13" s="129"/>
      <c r="S13" s="129"/>
      <c r="T13" s="129"/>
      <c r="U13" s="129"/>
      <c r="V13" s="129"/>
      <c r="W13" s="129"/>
      <c r="X13" s="129"/>
      <c r="Y13" s="129"/>
      <c r="Z13" s="129"/>
      <c r="AA13" s="129"/>
      <c r="AB13" s="129"/>
    </row>
    <row r="14" spans="1:29" s="123" customFormat="1" ht="21.95" customHeight="1" x14ac:dyDescent="0.2">
      <c r="A14" s="86"/>
      <c r="B14" s="26"/>
      <c r="C14" s="27"/>
      <c r="D14" s="21"/>
      <c r="E14" s="21"/>
      <c r="F14" s="28"/>
      <c r="G14" s="28"/>
      <c r="H14" s="27"/>
      <c r="I14" s="21"/>
      <c r="J14" s="26"/>
      <c r="K14" s="134" t="str">
        <f t="shared" si="0"/>
        <v xml:space="preserve"> </v>
      </c>
      <c r="L14" s="134" t="str">
        <f t="shared" si="1"/>
        <v xml:space="preserve"> </v>
      </c>
      <c r="M14" s="136" t="str">
        <f t="shared" si="3"/>
        <v xml:space="preserve"> </v>
      </c>
      <c r="N14" s="119">
        <f t="shared" si="2"/>
        <v>0</v>
      </c>
      <c r="O14" s="119"/>
      <c r="P14" s="128"/>
      <c r="Q14" s="129"/>
      <c r="R14" s="129"/>
      <c r="S14" s="129"/>
      <c r="T14" s="129"/>
      <c r="U14" s="129"/>
      <c r="V14" s="129"/>
      <c r="W14" s="129"/>
      <c r="X14" s="129"/>
      <c r="Y14" s="129"/>
      <c r="Z14" s="129"/>
      <c r="AA14" s="129"/>
      <c r="AB14" s="129"/>
    </row>
    <row r="15" spans="1:29" s="123" customFormat="1" ht="21.95" customHeight="1" x14ac:dyDescent="0.2">
      <c r="A15" s="86"/>
      <c r="B15" s="26"/>
      <c r="C15" s="27"/>
      <c r="D15" s="21"/>
      <c r="E15" s="21"/>
      <c r="F15" s="28"/>
      <c r="G15" s="28"/>
      <c r="H15" s="27"/>
      <c r="I15" s="21"/>
      <c r="J15" s="26"/>
      <c r="K15" s="134" t="str">
        <f t="shared" si="0"/>
        <v xml:space="preserve"> </v>
      </c>
      <c r="L15" s="134" t="str">
        <f t="shared" si="1"/>
        <v xml:space="preserve"> </v>
      </c>
      <c r="M15" s="136" t="str">
        <f t="shared" si="3"/>
        <v xml:space="preserve"> </v>
      </c>
      <c r="N15" s="119">
        <f t="shared" si="2"/>
        <v>0</v>
      </c>
      <c r="O15" s="119"/>
      <c r="P15" s="128"/>
      <c r="Q15" s="129"/>
      <c r="R15" s="129"/>
      <c r="S15" s="129"/>
      <c r="T15" s="129"/>
      <c r="U15" s="129"/>
      <c r="V15" s="129"/>
      <c r="W15" s="129"/>
      <c r="X15" s="129"/>
      <c r="Y15" s="129"/>
      <c r="Z15" s="129"/>
      <c r="AA15" s="129"/>
      <c r="AB15" s="129"/>
    </row>
    <row r="16" spans="1:29" s="123" customFormat="1" ht="21.95" customHeight="1" x14ac:dyDescent="0.25">
      <c r="A16" s="86"/>
      <c r="B16" s="26"/>
      <c r="C16" s="27"/>
      <c r="D16" s="21"/>
      <c r="E16" s="21"/>
      <c r="F16" s="28"/>
      <c r="G16" s="28"/>
      <c r="H16" s="27"/>
      <c r="I16" s="21"/>
      <c r="J16" s="26"/>
      <c r="K16" s="134" t="str">
        <f t="shared" si="0"/>
        <v xml:space="preserve"> </v>
      </c>
      <c r="L16" s="134" t="str">
        <f t="shared" si="1"/>
        <v xml:space="preserve"> </v>
      </c>
      <c r="M16" s="136" t="str">
        <f t="shared" si="3"/>
        <v xml:space="preserve"> </v>
      </c>
      <c r="N16" s="119">
        <f t="shared" si="2"/>
        <v>0</v>
      </c>
      <c r="O16" s="119"/>
      <c r="P16" s="128"/>
      <c r="Q16" s="129"/>
      <c r="R16" s="129"/>
      <c r="S16" s="130"/>
      <c r="T16" s="130"/>
      <c r="U16" s="130"/>
      <c r="V16" s="129"/>
      <c r="W16" s="129"/>
      <c r="X16" s="129"/>
      <c r="Y16" s="129"/>
      <c r="Z16" s="129"/>
      <c r="AA16" s="129"/>
      <c r="AB16" s="129"/>
    </row>
    <row r="17" spans="1:28" s="123" customFormat="1" ht="21.95" customHeight="1" x14ac:dyDescent="0.2">
      <c r="A17" s="86"/>
      <c r="B17" s="26"/>
      <c r="C17" s="27"/>
      <c r="D17" s="21"/>
      <c r="E17" s="21"/>
      <c r="F17" s="28"/>
      <c r="G17" s="28"/>
      <c r="H17" s="27"/>
      <c r="I17" s="21"/>
      <c r="J17" s="26"/>
      <c r="K17" s="134" t="str">
        <f t="shared" si="0"/>
        <v xml:space="preserve"> </v>
      </c>
      <c r="L17" s="134" t="str">
        <f t="shared" si="1"/>
        <v xml:space="preserve"> </v>
      </c>
      <c r="M17" s="136" t="str">
        <f t="shared" si="3"/>
        <v xml:space="preserve"> </v>
      </c>
      <c r="N17" s="119">
        <f t="shared" si="2"/>
        <v>0</v>
      </c>
      <c r="O17" s="119"/>
      <c r="P17" s="128"/>
      <c r="Q17" s="129"/>
      <c r="R17" s="129"/>
      <c r="S17" s="131"/>
      <c r="T17" s="131"/>
      <c r="U17" s="131"/>
      <c r="V17" s="129"/>
      <c r="W17" s="129"/>
      <c r="X17" s="129"/>
      <c r="Y17" s="129"/>
      <c r="Z17" s="129"/>
      <c r="AA17" s="129"/>
      <c r="AB17" s="129"/>
    </row>
    <row r="18" spans="1:28" s="123" customFormat="1" ht="21.95" customHeight="1" x14ac:dyDescent="0.2">
      <c r="A18" s="86"/>
      <c r="B18" s="26"/>
      <c r="C18" s="27"/>
      <c r="D18" s="21"/>
      <c r="E18" s="21"/>
      <c r="F18" s="28"/>
      <c r="G18" s="28"/>
      <c r="H18" s="27"/>
      <c r="I18" s="21"/>
      <c r="J18" s="26"/>
      <c r="K18" s="134" t="str">
        <f t="shared" si="0"/>
        <v xml:space="preserve"> </v>
      </c>
      <c r="L18" s="134" t="str">
        <f t="shared" si="1"/>
        <v xml:space="preserve"> </v>
      </c>
      <c r="M18" s="136" t="str">
        <f t="shared" si="3"/>
        <v xml:space="preserve"> </v>
      </c>
      <c r="N18" s="119">
        <f t="shared" si="2"/>
        <v>0</v>
      </c>
      <c r="O18" s="119"/>
      <c r="P18" s="128"/>
      <c r="Q18" s="129"/>
      <c r="R18" s="129"/>
      <c r="S18" s="129"/>
      <c r="T18" s="129"/>
      <c r="U18" s="129"/>
      <c r="V18" s="129"/>
      <c r="W18" s="129"/>
      <c r="X18" s="129"/>
      <c r="Y18" s="129"/>
      <c r="Z18" s="129"/>
      <c r="AA18" s="129"/>
      <c r="AB18" s="129"/>
    </row>
    <row r="19" spans="1:28" s="123" customFormat="1" ht="21.95" customHeight="1" x14ac:dyDescent="0.2">
      <c r="A19" s="86"/>
      <c r="B19" s="26"/>
      <c r="C19" s="27"/>
      <c r="D19" s="21"/>
      <c r="E19" s="21"/>
      <c r="F19" s="28"/>
      <c r="G19" s="28"/>
      <c r="H19" s="27"/>
      <c r="I19" s="21"/>
      <c r="J19" s="26"/>
      <c r="K19" s="134" t="str">
        <f t="shared" si="0"/>
        <v xml:space="preserve"> </v>
      </c>
      <c r="L19" s="134" t="str">
        <f t="shared" si="1"/>
        <v xml:space="preserve"> </v>
      </c>
      <c r="M19" s="136" t="str">
        <f t="shared" si="3"/>
        <v xml:space="preserve"> </v>
      </c>
      <c r="N19" s="119">
        <f t="shared" si="2"/>
        <v>0</v>
      </c>
      <c r="O19" s="119"/>
      <c r="P19" s="128"/>
      <c r="Q19" s="129"/>
      <c r="R19" s="129"/>
      <c r="S19" s="129"/>
      <c r="T19" s="129"/>
      <c r="U19" s="129"/>
      <c r="V19" s="129"/>
      <c r="W19" s="129"/>
      <c r="X19" s="129"/>
      <c r="Y19" s="129"/>
      <c r="Z19" s="129"/>
      <c r="AA19" s="129"/>
      <c r="AB19" s="129"/>
    </row>
    <row r="20" spans="1:28" s="123" customFormat="1" ht="21.95" customHeight="1" x14ac:dyDescent="0.2">
      <c r="A20" s="86"/>
      <c r="B20" s="26"/>
      <c r="C20" s="27"/>
      <c r="D20" s="21"/>
      <c r="E20" s="21"/>
      <c r="F20" s="28"/>
      <c r="G20" s="28"/>
      <c r="H20" s="27"/>
      <c r="I20" s="21"/>
      <c r="J20" s="26"/>
      <c r="K20" s="134" t="str">
        <f t="shared" si="0"/>
        <v xml:space="preserve"> </v>
      </c>
      <c r="L20" s="134" t="str">
        <f t="shared" si="1"/>
        <v xml:space="preserve"> </v>
      </c>
      <c r="M20" s="136" t="str">
        <f t="shared" si="3"/>
        <v xml:space="preserve"> </v>
      </c>
      <c r="N20" s="119">
        <f t="shared" si="2"/>
        <v>0</v>
      </c>
      <c r="O20" s="119"/>
      <c r="P20" s="128"/>
      <c r="Q20" s="129"/>
      <c r="R20" s="129"/>
      <c r="S20" s="129"/>
      <c r="T20" s="129"/>
      <c r="U20" s="129"/>
      <c r="V20" s="129"/>
      <c r="W20" s="129"/>
      <c r="X20" s="129"/>
      <c r="Y20" s="129"/>
      <c r="Z20" s="129"/>
      <c r="AA20" s="129"/>
      <c r="AB20" s="129"/>
    </row>
    <row r="21" spans="1:28" s="123" customFormat="1" ht="21.95" customHeight="1" thickBot="1" x14ac:dyDescent="0.25">
      <c r="A21" s="87"/>
      <c r="B21" s="29"/>
      <c r="C21" s="30"/>
      <c r="D21" s="31"/>
      <c r="E21" s="31"/>
      <c r="F21" s="32"/>
      <c r="G21" s="32"/>
      <c r="H21" s="30"/>
      <c r="I21" s="31"/>
      <c r="J21" s="29"/>
      <c r="K21" s="134" t="str">
        <f t="shared" si="0"/>
        <v xml:space="preserve"> </v>
      </c>
      <c r="L21" s="134" t="str">
        <f t="shared" si="1"/>
        <v xml:space="preserve"> </v>
      </c>
      <c r="M21" s="137" t="str">
        <f t="shared" si="3"/>
        <v xml:space="preserve"> </v>
      </c>
      <c r="N21" s="119">
        <f t="shared" si="2"/>
        <v>0</v>
      </c>
      <c r="O21" s="119"/>
      <c r="P21" s="128"/>
      <c r="Q21" s="129"/>
      <c r="R21" s="129"/>
      <c r="S21" s="129"/>
      <c r="T21" s="129"/>
      <c r="U21" s="129"/>
      <c r="V21" s="129"/>
      <c r="W21" s="129"/>
      <c r="X21" s="129"/>
      <c r="Y21" s="129"/>
      <c r="Z21" s="129"/>
      <c r="AA21" s="129"/>
      <c r="AB21" s="129"/>
    </row>
    <row r="22" spans="1:28" s="123" customFormat="1" ht="30" customHeight="1" thickBot="1" x14ac:dyDescent="0.25">
      <c r="A22" s="138" t="s">
        <v>144</v>
      </c>
      <c r="B22" s="139"/>
      <c r="C22" s="140"/>
      <c r="D22" s="141">
        <f>SUM(D6:D21)</f>
        <v>0</v>
      </c>
      <c r="E22" s="141">
        <f>SUM(E6:E21)</f>
        <v>0</v>
      </c>
      <c r="F22" s="142"/>
      <c r="G22" s="142"/>
      <c r="H22" s="143"/>
      <c r="I22" s="141">
        <f>SUM(I6:I21)</f>
        <v>0</v>
      </c>
      <c r="J22" s="144"/>
      <c r="K22" s="141">
        <f>SUM(K6:K21)</f>
        <v>0</v>
      </c>
      <c r="L22" s="141">
        <f>SUM(L6:L21)</f>
        <v>0</v>
      </c>
      <c r="M22" s="141">
        <f>SUM(M6:M21)</f>
        <v>0</v>
      </c>
      <c r="N22" s="107"/>
      <c r="O22" s="107"/>
      <c r="Q22" s="129"/>
      <c r="R22" s="129"/>
      <c r="S22" s="129"/>
      <c r="T22" s="129"/>
      <c r="U22" s="129"/>
      <c r="V22" s="129"/>
      <c r="W22" s="129"/>
      <c r="X22" s="129"/>
      <c r="Y22" s="129"/>
      <c r="Z22" s="129"/>
      <c r="AA22" s="129"/>
      <c r="AB22" s="129"/>
    </row>
    <row r="23" spans="1:28" s="123" customFormat="1" ht="20.100000000000001" customHeight="1" x14ac:dyDescent="0.2">
      <c r="B23" s="244"/>
      <c r="C23" s="245"/>
      <c r="D23" s="241"/>
      <c r="E23" s="241"/>
      <c r="F23" s="244"/>
      <c r="G23" s="244"/>
      <c r="H23" s="245"/>
      <c r="I23" s="241"/>
      <c r="J23" s="244"/>
      <c r="K23" s="241"/>
      <c r="L23" s="241"/>
      <c r="M23" s="241"/>
      <c r="N23" s="107"/>
      <c r="O23" s="107"/>
      <c r="Q23" s="129"/>
      <c r="R23" s="129"/>
      <c r="S23" s="129"/>
      <c r="T23" s="129"/>
      <c r="U23" s="129"/>
      <c r="V23" s="129"/>
      <c r="W23" s="129"/>
      <c r="X23" s="129"/>
      <c r="Y23" s="129"/>
      <c r="Z23" s="129"/>
      <c r="AA23" s="129"/>
      <c r="AB23" s="129"/>
    </row>
    <row r="24" spans="1:28" s="123" customFormat="1" ht="20.100000000000001" customHeight="1" x14ac:dyDescent="0.2">
      <c r="A24" s="133" t="s">
        <v>145</v>
      </c>
      <c r="B24" s="246"/>
      <c r="C24" s="247"/>
      <c r="D24" s="241"/>
      <c r="E24" s="241"/>
      <c r="F24" s="244"/>
      <c r="G24" s="244"/>
      <c r="H24" s="244"/>
      <c r="I24" s="248" t="s">
        <v>146</v>
      </c>
      <c r="J24" s="246"/>
      <c r="K24" s="242"/>
      <c r="L24" s="242"/>
      <c r="M24" s="243"/>
      <c r="N24" s="107"/>
      <c r="O24" s="107"/>
      <c r="Q24" s="129"/>
      <c r="R24" s="129"/>
      <c r="S24" s="129"/>
      <c r="T24" s="129"/>
      <c r="U24" s="129"/>
      <c r="V24" s="129"/>
      <c r="W24" s="129"/>
      <c r="X24" s="129"/>
      <c r="Y24" s="129"/>
      <c r="Z24" s="129"/>
      <c r="AA24" s="129"/>
      <c r="AB24" s="129"/>
    </row>
    <row r="25" spans="1:28" s="123" customFormat="1" ht="20.100000000000001" customHeight="1" x14ac:dyDescent="0.2">
      <c r="C25" s="132"/>
      <c r="D25" s="129"/>
      <c r="E25" s="129"/>
      <c r="H25" s="132"/>
      <c r="I25" s="129"/>
      <c r="K25" s="129"/>
      <c r="L25" s="129"/>
      <c r="M25" s="129"/>
      <c r="N25" s="107"/>
      <c r="O25" s="107"/>
      <c r="Q25" s="129"/>
      <c r="R25" s="129"/>
      <c r="S25" s="129"/>
      <c r="T25" s="129"/>
      <c r="U25" s="129"/>
      <c r="V25" s="129"/>
      <c r="W25" s="129"/>
      <c r="X25" s="129"/>
      <c r="Y25" s="129"/>
      <c r="Z25" s="129"/>
      <c r="AA25" s="129"/>
      <c r="AB25" s="129"/>
    </row>
    <row r="26" spans="1:28" s="123" customFormat="1" ht="20.100000000000001" customHeight="1" x14ac:dyDescent="0.2">
      <c r="C26" s="132"/>
      <c r="D26" s="129"/>
      <c r="E26" s="129"/>
      <c r="H26" s="132"/>
      <c r="I26" s="129"/>
      <c r="K26" s="129"/>
      <c r="L26" s="129"/>
      <c r="M26" s="129"/>
      <c r="N26" s="107"/>
      <c r="O26" s="107"/>
      <c r="Q26" s="129"/>
      <c r="R26" s="129"/>
      <c r="S26" s="129"/>
      <c r="T26" s="129"/>
      <c r="U26" s="129"/>
      <c r="V26" s="129"/>
      <c r="W26" s="129"/>
      <c r="X26" s="129"/>
      <c r="Y26" s="129"/>
      <c r="Z26" s="129"/>
      <c r="AA26" s="129"/>
      <c r="AB26" s="129"/>
    </row>
  </sheetData>
  <sheetProtection algorithmName="SHA-512" hashValue="1oStADYgHd4CB5cF6b8Rf6yle7deAFVYYdmRo2nJnf3K2E5ExjvbE011bz/V35DQnn9T1QGooPUD7C7z0TkYYw==" saltValue="ytDSpG1vETTQaCHO8FxUow==" spinCount="100000" sheet="1" scenarios="1" selectLockedCells="1" pivotTables="0"/>
  <mergeCells count="3">
    <mergeCell ref="B1:H1"/>
    <mergeCell ref="B2:C2"/>
    <mergeCell ref="G2:H2"/>
  </mergeCells>
  <phoneticPr fontId="0" type="noConversion"/>
  <pageMargins left="0.78740157499999996" right="0.78740157499999996" top="0.984251969" bottom="0.984251969" header="0.4921259845" footer="0.4921259845"/>
  <pageSetup paperSize="9" scale="86"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1"/>
  <dimension ref="A1:BT61"/>
  <sheetViews>
    <sheetView view="pageBreakPreview" zoomScale="106" zoomScaleNormal="100" zoomScaleSheetLayoutView="106" workbookViewId="0">
      <pane xSplit="6" ySplit="7" topLeftCell="AC8" activePane="bottomRight" state="frozen"/>
      <selection pane="topRight" activeCell="G1" sqref="G1"/>
      <selection pane="bottomLeft" activeCell="A8" sqref="A8"/>
      <selection pane="bottomRight" activeCell="AR34" sqref="AR34"/>
    </sheetView>
  </sheetViews>
  <sheetFormatPr baseColWidth="10" defaultRowHeight="12.75" x14ac:dyDescent="0.2"/>
  <cols>
    <col min="1" max="1" width="27.42578125" style="5" customWidth="1"/>
    <col min="2" max="6" width="8.7109375" style="5" hidden="1" customWidth="1"/>
    <col min="7" max="16384" width="11.42578125" style="5"/>
  </cols>
  <sheetData>
    <row r="1" spans="1:72" ht="20.25" x14ac:dyDescent="0.3">
      <c r="A1" s="342"/>
      <c r="H1" s="343"/>
      <c r="I1" s="343" t="s">
        <v>87</v>
      </c>
      <c r="L1" s="344" t="s">
        <v>88</v>
      </c>
      <c r="N1" s="36"/>
      <c r="O1" s="240"/>
      <c r="P1" s="240"/>
      <c r="Y1" s="343" t="s">
        <v>87</v>
      </c>
      <c r="AB1" s="344" t="s">
        <v>88</v>
      </c>
      <c r="AD1" s="344" t="str">
        <f>IF(N1="","",N1)</f>
        <v/>
      </c>
      <c r="AO1" s="343" t="s">
        <v>87</v>
      </c>
      <c r="AR1" s="344" t="s">
        <v>88</v>
      </c>
      <c r="AT1" s="344" t="str">
        <f>IF(N1="","",N1)</f>
        <v/>
      </c>
      <c r="BE1" s="343" t="s">
        <v>87</v>
      </c>
      <c r="BH1" s="344" t="s">
        <v>88</v>
      </c>
      <c r="BJ1" s="344" t="str">
        <f>IF(N1="","",N1)</f>
        <v/>
      </c>
    </row>
    <row r="2" spans="1:72" ht="15.75" x14ac:dyDescent="0.25">
      <c r="A2" s="344"/>
    </row>
    <row r="3" spans="1:72" ht="13.5" thickBot="1" x14ac:dyDescent="0.25">
      <c r="G3" s="345"/>
      <c r="H3" s="345"/>
      <c r="I3" s="345"/>
      <c r="J3" s="345"/>
    </row>
    <row r="4" spans="1:72" x14ac:dyDescent="0.2">
      <c r="A4" s="419" t="s">
        <v>1</v>
      </c>
      <c r="B4" s="421"/>
      <c r="C4" s="423"/>
      <c r="D4" s="425"/>
      <c r="E4" s="425"/>
      <c r="F4" s="426"/>
      <c r="G4" s="401">
        <v>1</v>
      </c>
      <c r="H4" s="402"/>
      <c r="I4" s="402"/>
      <c r="J4" s="403"/>
      <c r="K4" s="401">
        <v>2</v>
      </c>
      <c r="L4" s="402"/>
      <c r="M4" s="402"/>
      <c r="N4" s="403"/>
      <c r="O4" s="401">
        <v>3</v>
      </c>
      <c r="P4" s="402"/>
      <c r="Q4" s="402"/>
      <c r="R4" s="403"/>
      <c r="S4" s="407" t="s">
        <v>83</v>
      </c>
      <c r="T4" s="408"/>
      <c r="U4" s="408"/>
      <c r="V4" s="409"/>
      <c r="W4" s="401">
        <v>4</v>
      </c>
      <c r="X4" s="402"/>
      <c r="Y4" s="402"/>
      <c r="Z4" s="403"/>
      <c r="AA4" s="401">
        <v>5</v>
      </c>
      <c r="AB4" s="402"/>
      <c r="AC4" s="402"/>
      <c r="AD4" s="403"/>
      <c r="AE4" s="401">
        <v>6</v>
      </c>
      <c r="AF4" s="402"/>
      <c r="AG4" s="402"/>
      <c r="AH4" s="403"/>
      <c r="AI4" s="407" t="s">
        <v>84</v>
      </c>
      <c r="AJ4" s="408"/>
      <c r="AK4" s="408"/>
      <c r="AL4" s="409"/>
      <c r="AM4" s="401">
        <v>7</v>
      </c>
      <c r="AN4" s="402"/>
      <c r="AO4" s="402"/>
      <c r="AP4" s="403"/>
      <c r="AQ4" s="401">
        <v>8</v>
      </c>
      <c r="AR4" s="402"/>
      <c r="AS4" s="402"/>
      <c r="AT4" s="403"/>
      <c r="AU4" s="401">
        <v>9</v>
      </c>
      <c r="AV4" s="402"/>
      <c r="AW4" s="402"/>
      <c r="AX4" s="403"/>
      <c r="AY4" s="407" t="s">
        <v>85</v>
      </c>
      <c r="AZ4" s="408"/>
      <c r="BA4" s="408"/>
      <c r="BB4" s="409"/>
      <c r="BC4" s="401">
        <v>10</v>
      </c>
      <c r="BD4" s="402"/>
      <c r="BE4" s="402"/>
      <c r="BF4" s="403"/>
      <c r="BG4" s="401">
        <v>11</v>
      </c>
      <c r="BH4" s="402"/>
      <c r="BI4" s="402"/>
      <c r="BJ4" s="403"/>
      <c r="BK4" s="401">
        <v>12</v>
      </c>
      <c r="BL4" s="402"/>
      <c r="BM4" s="402"/>
      <c r="BN4" s="403"/>
      <c r="BO4" s="407" t="s">
        <v>86</v>
      </c>
      <c r="BP4" s="408"/>
      <c r="BQ4" s="408"/>
      <c r="BR4" s="409"/>
      <c r="BS4" s="415" t="s">
        <v>128</v>
      </c>
      <c r="BT4" s="416"/>
    </row>
    <row r="5" spans="1:72" ht="13.5" thickBot="1" x14ac:dyDescent="0.25">
      <c r="A5" s="420"/>
      <c r="B5" s="422"/>
      <c r="C5" s="424"/>
      <c r="D5" s="420"/>
      <c r="E5" s="420"/>
      <c r="F5" s="420"/>
      <c r="G5" s="404"/>
      <c r="H5" s="405"/>
      <c r="I5" s="405"/>
      <c r="J5" s="406"/>
      <c r="K5" s="404"/>
      <c r="L5" s="405"/>
      <c r="M5" s="405"/>
      <c r="N5" s="406"/>
      <c r="O5" s="404"/>
      <c r="P5" s="405"/>
      <c r="Q5" s="405"/>
      <c r="R5" s="406"/>
      <c r="S5" s="410"/>
      <c r="T5" s="411"/>
      <c r="U5" s="411"/>
      <c r="V5" s="412"/>
      <c r="W5" s="404"/>
      <c r="X5" s="405"/>
      <c r="Y5" s="405"/>
      <c r="Z5" s="406"/>
      <c r="AA5" s="404"/>
      <c r="AB5" s="405"/>
      <c r="AC5" s="405"/>
      <c r="AD5" s="406"/>
      <c r="AE5" s="404"/>
      <c r="AF5" s="405"/>
      <c r="AG5" s="405"/>
      <c r="AH5" s="406"/>
      <c r="AI5" s="410"/>
      <c r="AJ5" s="411"/>
      <c r="AK5" s="411"/>
      <c r="AL5" s="412"/>
      <c r="AM5" s="404"/>
      <c r="AN5" s="405"/>
      <c r="AO5" s="405"/>
      <c r="AP5" s="406"/>
      <c r="AQ5" s="404"/>
      <c r="AR5" s="405"/>
      <c r="AS5" s="405"/>
      <c r="AT5" s="406"/>
      <c r="AU5" s="404"/>
      <c r="AV5" s="405"/>
      <c r="AW5" s="405"/>
      <c r="AX5" s="406"/>
      <c r="AY5" s="410"/>
      <c r="AZ5" s="411"/>
      <c r="BA5" s="411"/>
      <c r="BB5" s="412"/>
      <c r="BC5" s="404"/>
      <c r="BD5" s="405"/>
      <c r="BE5" s="405"/>
      <c r="BF5" s="406"/>
      <c r="BG5" s="404"/>
      <c r="BH5" s="405"/>
      <c r="BI5" s="405"/>
      <c r="BJ5" s="406"/>
      <c r="BK5" s="404"/>
      <c r="BL5" s="405"/>
      <c r="BM5" s="405"/>
      <c r="BN5" s="406"/>
      <c r="BO5" s="410"/>
      <c r="BP5" s="411"/>
      <c r="BQ5" s="411"/>
      <c r="BR5" s="412"/>
      <c r="BS5" s="417"/>
      <c r="BT5" s="418"/>
    </row>
    <row r="6" spans="1:72" ht="13.5" customHeight="1" thickBot="1" x14ac:dyDescent="0.25">
      <c r="A6" s="413"/>
      <c r="B6" s="346"/>
      <c r="C6" s="347"/>
      <c r="D6" s="348"/>
      <c r="E6" s="349"/>
      <c r="F6" s="348"/>
      <c r="G6" s="391" t="s">
        <v>80</v>
      </c>
      <c r="H6" s="391" t="s">
        <v>81</v>
      </c>
      <c r="I6" s="397" t="s">
        <v>82</v>
      </c>
      <c r="J6" s="398"/>
      <c r="K6" s="391" t="s">
        <v>80</v>
      </c>
      <c r="L6" s="391" t="s">
        <v>81</v>
      </c>
      <c r="M6" s="397" t="s">
        <v>82</v>
      </c>
      <c r="N6" s="398"/>
      <c r="O6" s="391" t="s">
        <v>80</v>
      </c>
      <c r="P6" s="391" t="s">
        <v>81</v>
      </c>
      <c r="Q6" s="397" t="s">
        <v>82</v>
      </c>
      <c r="R6" s="398"/>
      <c r="S6" s="399" t="s">
        <v>80</v>
      </c>
      <c r="T6" s="399" t="s">
        <v>81</v>
      </c>
      <c r="U6" s="393" t="s">
        <v>82</v>
      </c>
      <c r="V6" s="394"/>
      <c r="W6" s="391" t="s">
        <v>80</v>
      </c>
      <c r="X6" s="391" t="s">
        <v>81</v>
      </c>
      <c r="Y6" s="397" t="s">
        <v>82</v>
      </c>
      <c r="Z6" s="398"/>
      <c r="AA6" s="391" t="s">
        <v>80</v>
      </c>
      <c r="AB6" s="391" t="s">
        <v>81</v>
      </c>
      <c r="AC6" s="397" t="s">
        <v>82</v>
      </c>
      <c r="AD6" s="398"/>
      <c r="AE6" s="391" t="s">
        <v>80</v>
      </c>
      <c r="AF6" s="391" t="s">
        <v>81</v>
      </c>
      <c r="AG6" s="397" t="s">
        <v>82</v>
      </c>
      <c r="AH6" s="398"/>
      <c r="AI6" s="399" t="s">
        <v>80</v>
      </c>
      <c r="AJ6" s="399" t="s">
        <v>81</v>
      </c>
      <c r="AK6" s="393" t="s">
        <v>82</v>
      </c>
      <c r="AL6" s="394"/>
      <c r="AM6" s="391" t="s">
        <v>80</v>
      </c>
      <c r="AN6" s="391" t="s">
        <v>81</v>
      </c>
      <c r="AO6" s="397" t="s">
        <v>82</v>
      </c>
      <c r="AP6" s="398"/>
      <c r="AQ6" s="391" t="s">
        <v>80</v>
      </c>
      <c r="AR6" s="391" t="s">
        <v>81</v>
      </c>
      <c r="AS6" s="397" t="s">
        <v>82</v>
      </c>
      <c r="AT6" s="398"/>
      <c r="AU6" s="391" t="s">
        <v>80</v>
      </c>
      <c r="AV6" s="391" t="s">
        <v>81</v>
      </c>
      <c r="AW6" s="397" t="s">
        <v>82</v>
      </c>
      <c r="AX6" s="398"/>
      <c r="AY6" s="399" t="s">
        <v>80</v>
      </c>
      <c r="AZ6" s="399" t="s">
        <v>81</v>
      </c>
      <c r="BA6" s="393" t="s">
        <v>82</v>
      </c>
      <c r="BB6" s="394"/>
      <c r="BC6" s="391" t="s">
        <v>80</v>
      </c>
      <c r="BD6" s="391" t="s">
        <v>81</v>
      </c>
      <c r="BE6" s="397" t="s">
        <v>82</v>
      </c>
      <c r="BF6" s="398"/>
      <c r="BG6" s="391" t="s">
        <v>80</v>
      </c>
      <c r="BH6" s="391" t="s">
        <v>81</v>
      </c>
      <c r="BI6" s="397" t="s">
        <v>82</v>
      </c>
      <c r="BJ6" s="398"/>
      <c r="BK6" s="391" t="s">
        <v>80</v>
      </c>
      <c r="BL6" s="395" t="s">
        <v>81</v>
      </c>
      <c r="BM6" s="397" t="s">
        <v>82</v>
      </c>
      <c r="BN6" s="398"/>
      <c r="BO6" s="399" t="s">
        <v>80</v>
      </c>
      <c r="BP6" s="399" t="s">
        <v>81</v>
      </c>
      <c r="BQ6" s="393" t="s">
        <v>82</v>
      </c>
      <c r="BR6" s="394"/>
      <c r="BS6" s="399" t="s">
        <v>80</v>
      </c>
      <c r="BT6" s="399" t="s">
        <v>81</v>
      </c>
    </row>
    <row r="7" spans="1:72" ht="13.5" thickBot="1" x14ac:dyDescent="0.25">
      <c r="A7" s="414"/>
      <c r="B7" s="350"/>
      <c r="C7" s="337"/>
      <c r="D7" s="6"/>
      <c r="E7" s="351"/>
      <c r="F7" s="6"/>
      <c r="G7" s="392"/>
      <c r="H7" s="392"/>
      <c r="I7" s="352" t="s">
        <v>3</v>
      </c>
      <c r="J7" s="353" t="s">
        <v>4</v>
      </c>
      <c r="K7" s="392"/>
      <c r="L7" s="392"/>
      <c r="M7" s="352" t="s">
        <v>3</v>
      </c>
      <c r="N7" s="353" t="s">
        <v>4</v>
      </c>
      <c r="O7" s="392"/>
      <c r="P7" s="392"/>
      <c r="Q7" s="352" t="s">
        <v>3</v>
      </c>
      <c r="R7" s="353" t="s">
        <v>4</v>
      </c>
      <c r="S7" s="400"/>
      <c r="T7" s="400"/>
      <c r="U7" s="354" t="s">
        <v>3</v>
      </c>
      <c r="V7" s="355" t="s">
        <v>4</v>
      </c>
      <c r="W7" s="392"/>
      <c r="X7" s="392"/>
      <c r="Y7" s="352" t="s">
        <v>3</v>
      </c>
      <c r="Z7" s="353" t="s">
        <v>4</v>
      </c>
      <c r="AA7" s="392"/>
      <c r="AB7" s="392"/>
      <c r="AC7" s="352" t="s">
        <v>3</v>
      </c>
      <c r="AD7" s="353" t="s">
        <v>4</v>
      </c>
      <c r="AE7" s="392"/>
      <c r="AF7" s="392"/>
      <c r="AG7" s="352" t="s">
        <v>3</v>
      </c>
      <c r="AH7" s="353" t="s">
        <v>4</v>
      </c>
      <c r="AI7" s="400"/>
      <c r="AJ7" s="400"/>
      <c r="AK7" s="354" t="s">
        <v>3</v>
      </c>
      <c r="AL7" s="355" t="s">
        <v>4</v>
      </c>
      <c r="AM7" s="392"/>
      <c r="AN7" s="392"/>
      <c r="AO7" s="352" t="s">
        <v>3</v>
      </c>
      <c r="AP7" s="353" t="s">
        <v>4</v>
      </c>
      <c r="AQ7" s="392"/>
      <c r="AR7" s="392"/>
      <c r="AS7" s="352" t="s">
        <v>3</v>
      </c>
      <c r="AT7" s="353" t="s">
        <v>4</v>
      </c>
      <c r="AU7" s="392"/>
      <c r="AV7" s="392"/>
      <c r="AW7" s="352" t="s">
        <v>3</v>
      </c>
      <c r="AX7" s="353" t="s">
        <v>4</v>
      </c>
      <c r="AY7" s="400"/>
      <c r="AZ7" s="400"/>
      <c r="BA7" s="354" t="s">
        <v>3</v>
      </c>
      <c r="BB7" s="355" t="s">
        <v>4</v>
      </c>
      <c r="BC7" s="392"/>
      <c r="BD7" s="392"/>
      <c r="BE7" s="352" t="s">
        <v>3</v>
      </c>
      <c r="BF7" s="353" t="s">
        <v>4</v>
      </c>
      <c r="BG7" s="392"/>
      <c r="BH7" s="392"/>
      <c r="BI7" s="352" t="s">
        <v>3</v>
      </c>
      <c r="BJ7" s="353" t="s">
        <v>4</v>
      </c>
      <c r="BK7" s="392"/>
      <c r="BL7" s="396"/>
      <c r="BM7" s="352" t="s">
        <v>3</v>
      </c>
      <c r="BN7" s="353" t="s">
        <v>4</v>
      </c>
      <c r="BO7" s="400"/>
      <c r="BP7" s="400"/>
      <c r="BQ7" s="354" t="s">
        <v>3</v>
      </c>
      <c r="BR7" s="355" t="s">
        <v>4</v>
      </c>
      <c r="BS7" s="400"/>
      <c r="BT7" s="400"/>
    </row>
    <row r="8" spans="1:72" x14ac:dyDescent="0.2">
      <c r="A8" s="351" t="s">
        <v>5</v>
      </c>
      <c r="B8" s="357"/>
      <c r="C8" s="360"/>
      <c r="D8" s="6"/>
      <c r="E8" s="351"/>
      <c r="F8" s="6"/>
      <c r="G8" s="19"/>
      <c r="H8" s="19"/>
      <c r="I8" s="40">
        <f>H8-G8</f>
        <v>0</v>
      </c>
      <c r="J8" s="41" t="str">
        <f>IF(G8="","",IF(G8=0,"",IF(G8&lt;0,-1*I8/G8,I8/G8)))</f>
        <v/>
      </c>
      <c r="K8" s="19"/>
      <c r="L8" s="19"/>
      <c r="M8" s="40">
        <f>L8-K8</f>
        <v>0</v>
      </c>
      <c r="N8" s="41" t="str">
        <f t="shared" ref="N8:N14" si="0">IF(K8="","",IF(K8=0,"",IF(K8&lt;0,-1*M8/K8,M8/K8)))</f>
        <v/>
      </c>
      <c r="O8" s="19"/>
      <c r="P8" s="19"/>
      <c r="Q8" s="40">
        <f>P8-O8</f>
        <v>0</v>
      </c>
      <c r="R8" s="41" t="str">
        <f>IF(O8="","",IF(O8=0,"",IF(O8&lt;0,-1*Q8/O8,Q8/O8)))</f>
        <v/>
      </c>
      <c r="S8" s="46">
        <f t="shared" ref="S8:T10" si="1">O8+K8+G8</f>
        <v>0</v>
      </c>
      <c r="T8" s="46">
        <f t="shared" si="1"/>
        <v>0</v>
      </c>
      <c r="U8" s="47">
        <f>T8-S8</f>
        <v>0</v>
      </c>
      <c r="V8" s="48" t="str">
        <f>IF(S8="","",IF(S8=0,"",IF(S8&lt;0,-1*U8/S8,U8/S8)))</f>
        <v/>
      </c>
      <c r="W8" s="19"/>
      <c r="X8" s="19"/>
      <c r="Y8" s="40">
        <f>X8-W8</f>
        <v>0</v>
      </c>
      <c r="Z8" s="41" t="str">
        <f>IF(W8="","",IF(W8=0,"",IF(W8&lt;0,-1*Y8/W8,Y8/W8)))</f>
        <v/>
      </c>
      <c r="AA8" s="19"/>
      <c r="AB8" s="19"/>
      <c r="AC8" s="40">
        <f>AB8-AA8</f>
        <v>0</v>
      </c>
      <c r="AD8" s="41" t="str">
        <f>IF(AA8="","",IF(AA8=0,"",IF(AA8&lt;0,-1*AC8/AA8,AC8/AA8)))</f>
        <v/>
      </c>
      <c r="AE8" s="19"/>
      <c r="AF8" s="19"/>
      <c r="AG8" s="40">
        <f>AF8-AE8</f>
        <v>0</v>
      </c>
      <c r="AH8" s="41" t="str">
        <f>IF(AE8="","",IF(AE8=0,"",IF(AE8&lt;0,-1*AG8/AE8,AG8/AE8)))</f>
        <v/>
      </c>
      <c r="AI8" s="46">
        <f t="shared" ref="AI8:AJ12" si="2">AE8+AA8+W8</f>
        <v>0</v>
      </c>
      <c r="AJ8" s="46">
        <f t="shared" si="2"/>
        <v>0</v>
      </c>
      <c r="AK8" s="47">
        <f>AJ8-AI8</f>
        <v>0</v>
      </c>
      <c r="AL8" s="48" t="str">
        <f>IF(AI8="","",IF(AI8=0,"",IF(AI8&lt;0,-1*AK8/AI8,AK8/AI8)))</f>
        <v/>
      </c>
      <c r="AM8" s="19"/>
      <c r="AN8" s="19"/>
      <c r="AO8" s="40">
        <f>AN8-AM8</f>
        <v>0</v>
      </c>
      <c r="AP8" s="41" t="str">
        <f>IF(AM8="","",IF(AM8=0,"",IF(AM8&lt;0,-1*AO8/AM8,AO8/AM8)))</f>
        <v/>
      </c>
      <c r="AQ8" s="19"/>
      <c r="AR8" s="19"/>
      <c r="AS8" s="40">
        <f>AR8-AQ8</f>
        <v>0</v>
      </c>
      <c r="AT8" s="41" t="str">
        <f>IF(AQ8="","",IF(AQ8=0,"",IF(AQ8&lt;0,-1*AS8/AQ8,AS8/AQ8)))</f>
        <v/>
      </c>
      <c r="AU8" s="19"/>
      <c r="AV8" s="19"/>
      <c r="AW8" s="40">
        <f>AV8-AU8</f>
        <v>0</v>
      </c>
      <c r="AX8" s="41" t="str">
        <f>IF(AU8="","",IF(AU8=0,"",IF(AU8&lt;0,-1*AW8/AU8,AW8/AU8)))</f>
        <v/>
      </c>
      <c r="AY8" s="46">
        <f t="shared" ref="AY8:AZ12" si="3">AU8+AQ8+AM8</f>
        <v>0</v>
      </c>
      <c r="AZ8" s="46">
        <f t="shared" si="3"/>
        <v>0</v>
      </c>
      <c r="BA8" s="47">
        <f>AZ8-AY8</f>
        <v>0</v>
      </c>
      <c r="BB8" s="48" t="str">
        <f>IF(AY8="","",IF(AY8=0,"",IF(AY8&lt;0,-1*BA8/AY8,BA8/AY8)))</f>
        <v/>
      </c>
      <c r="BC8" s="19"/>
      <c r="BD8" s="19"/>
      <c r="BE8" s="40">
        <f>BD8-BC8</f>
        <v>0</v>
      </c>
      <c r="BF8" s="41" t="str">
        <f>IF(BC8="","",IF(BC8=0,"",IF(BC8&lt;0,-1*BE8/BC8,BE8/BC8)))</f>
        <v/>
      </c>
      <c r="BG8" s="19"/>
      <c r="BH8" s="19"/>
      <c r="BI8" s="40">
        <f>BH8-BG8</f>
        <v>0</v>
      </c>
      <c r="BJ8" s="41" t="str">
        <f>IF(BG8="","",IF(BG8=0,"",IF(BG8&lt;0,-1*BI8/BG8,BI8/BG8)))</f>
        <v/>
      </c>
      <c r="BK8" s="19"/>
      <c r="BL8" s="386"/>
      <c r="BM8" s="40">
        <f>BL8-BK8</f>
        <v>0</v>
      </c>
      <c r="BN8" s="41" t="str">
        <f>IF(BK8="","",IF(BK8=0,"",IF(BK8&lt;0,-1*BM8/BK8,BM8/BK8)))</f>
        <v/>
      </c>
      <c r="BO8" s="46">
        <f t="shared" ref="BO8:BP12" si="4">BK8+BG8+BC8</f>
        <v>0</v>
      </c>
      <c r="BP8" s="46">
        <f t="shared" si="4"/>
        <v>0</v>
      </c>
      <c r="BQ8" s="47">
        <f>BP8-BO8</f>
        <v>0</v>
      </c>
      <c r="BR8" s="48" t="str">
        <f>IF(BO8="","",IF(BO8=0,"",IF(BO8&lt;0,-1*BQ8/BO8,BQ8/BO8)))</f>
        <v/>
      </c>
      <c r="BS8" s="88">
        <f>BO8+AY8+AI8+S8</f>
        <v>0</v>
      </c>
      <c r="BT8" s="88">
        <f>BP8+AZ8+AJ8+T8</f>
        <v>0</v>
      </c>
    </row>
    <row r="9" spans="1:72" x14ac:dyDescent="0.2">
      <c r="A9" s="351" t="s">
        <v>109</v>
      </c>
      <c r="B9" s="357"/>
      <c r="C9" s="360"/>
      <c r="D9" s="6"/>
      <c r="E9" s="351"/>
      <c r="F9" s="6"/>
      <c r="G9" s="19"/>
      <c r="H9" s="19"/>
      <c r="I9" s="40">
        <f>H9-G9</f>
        <v>0</v>
      </c>
      <c r="J9" s="41" t="str">
        <f>IF(G9="","",IF(G9=0,"",IF(G9&lt;0,-1*I9/G9,I9/G9)))</f>
        <v/>
      </c>
      <c r="K9" s="19"/>
      <c r="L9" s="19"/>
      <c r="M9" s="40">
        <f>L9-K9</f>
        <v>0</v>
      </c>
      <c r="N9" s="41" t="str">
        <f t="shared" si="0"/>
        <v/>
      </c>
      <c r="O9" s="19"/>
      <c r="P9" s="19"/>
      <c r="Q9" s="40">
        <f>P9-O9</f>
        <v>0</v>
      </c>
      <c r="R9" s="41" t="str">
        <f>IF(O9="","",IF(O9=0,"",IF(O9&lt;0,-1*Q9/O9,Q9/O9)))</f>
        <v/>
      </c>
      <c r="S9" s="46">
        <f t="shared" si="1"/>
        <v>0</v>
      </c>
      <c r="T9" s="46">
        <f t="shared" si="1"/>
        <v>0</v>
      </c>
      <c r="U9" s="47">
        <f>T9-S9</f>
        <v>0</v>
      </c>
      <c r="V9" s="48" t="str">
        <f>IF(S9="","",IF(S9=0,"",IF(S9&lt;0,-1*U9/S9,U9/S9)))</f>
        <v/>
      </c>
      <c r="W9" s="19"/>
      <c r="X9" s="19"/>
      <c r="Y9" s="40">
        <f>X9-W9</f>
        <v>0</v>
      </c>
      <c r="Z9" s="41" t="str">
        <f>IF(W9="","",IF(W9=0,"",IF(W9&lt;0,-1*Y9/W9,Y9/W9)))</f>
        <v/>
      </c>
      <c r="AA9" s="19"/>
      <c r="AB9" s="19"/>
      <c r="AC9" s="40">
        <f>AB9-AA9</f>
        <v>0</v>
      </c>
      <c r="AD9" s="41" t="str">
        <f>IF(AA9="","",IF(AA9=0,"",IF(AA9&lt;0,-1*AC9/AA9,AC9/AA9)))</f>
        <v/>
      </c>
      <c r="AE9" s="19"/>
      <c r="AF9" s="19"/>
      <c r="AG9" s="40">
        <f>AF9-AE9</f>
        <v>0</v>
      </c>
      <c r="AH9" s="41" t="str">
        <f>IF(AE9="","",IF(AE9=0,"",IF(AE9&lt;0,-1*AG9/AE9,AG9/AE9)))</f>
        <v/>
      </c>
      <c r="AI9" s="46">
        <f t="shared" si="2"/>
        <v>0</v>
      </c>
      <c r="AJ9" s="46">
        <f t="shared" si="2"/>
        <v>0</v>
      </c>
      <c r="AK9" s="47">
        <f>AJ9-AI9</f>
        <v>0</v>
      </c>
      <c r="AL9" s="48" t="str">
        <f>IF(AI9="","",IF(AI9=0,"",IF(AI9&lt;0,-1*AK9/AI9,AK9/AI9)))</f>
        <v/>
      </c>
      <c r="AM9" s="19"/>
      <c r="AN9" s="19"/>
      <c r="AO9" s="40">
        <f>AN9-AM9</f>
        <v>0</v>
      </c>
      <c r="AP9" s="41" t="str">
        <f>IF(AM9="","",IF(AM9=0,"",IF(AM9&lt;0,-1*AO9/AM9,AO9/AM9)))</f>
        <v/>
      </c>
      <c r="AQ9" s="19"/>
      <c r="AR9" s="19"/>
      <c r="AS9" s="40">
        <f>AR9-AQ9</f>
        <v>0</v>
      </c>
      <c r="AT9" s="41" t="str">
        <f>IF(AQ9="","",IF(AQ9=0,"",IF(AQ9&lt;0,-1*AS9/AQ9,AS9/AQ9)))</f>
        <v/>
      </c>
      <c r="AU9" s="19"/>
      <c r="AV9" s="19"/>
      <c r="AW9" s="40">
        <f>AV9-AU9</f>
        <v>0</v>
      </c>
      <c r="AX9" s="41" t="str">
        <f>IF(AU9="","",IF(AU9=0,"",IF(AU9&lt;0,-1*AW9/AU9,AW9/AU9)))</f>
        <v/>
      </c>
      <c r="AY9" s="46">
        <f t="shared" si="3"/>
        <v>0</v>
      </c>
      <c r="AZ9" s="46">
        <f t="shared" si="3"/>
        <v>0</v>
      </c>
      <c r="BA9" s="47">
        <f>AZ9-AY9</f>
        <v>0</v>
      </c>
      <c r="BB9" s="48" t="str">
        <f>IF(AY9="","",IF(AY9=0,"",IF(AY9&lt;0,-1*BA9/AY9,BA9/AY9)))</f>
        <v/>
      </c>
      <c r="BC9" s="19"/>
      <c r="BD9" s="19"/>
      <c r="BE9" s="40">
        <f>BD9-BC9</f>
        <v>0</v>
      </c>
      <c r="BF9" s="41" t="str">
        <f>IF(BC9="","",IF(BC9=0,"",IF(BC9&lt;0,-1*BE9/BC9,BE9/BC9)))</f>
        <v/>
      </c>
      <c r="BG9" s="19"/>
      <c r="BH9" s="19"/>
      <c r="BI9" s="40">
        <f>BH9-BG9</f>
        <v>0</v>
      </c>
      <c r="BJ9" s="41" t="str">
        <f>IF(BG9="","",IF(BG9=0,"",IF(BG9&lt;0,-1*BI9/BG9,BI9/BG9)))</f>
        <v/>
      </c>
      <c r="BK9" s="19"/>
      <c r="BL9" s="386"/>
      <c r="BM9" s="40">
        <f>BL9-BK9</f>
        <v>0</v>
      </c>
      <c r="BN9" s="41" t="str">
        <f>IF(BK9="","",IF(BK9=0,"",IF(BK9&lt;0,-1*BM9/BK9,BM9/BK9)))</f>
        <v/>
      </c>
      <c r="BO9" s="46">
        <f t="shared" si="4"/>
        <v>0</v>
      </c>
      <c r="BP9" s="46">
        <f t="shared" si="4"/>
        <v>0</v>
      </c>
      <c r="BQ9" s="47">
        <f>BP9-BO9</f>
        <v>0</v>
      </c>
      <c r="BR9" s="48" t="str">
        <f>IF(BO9="","",IF(BO9=0,"",IF(BO9&lt;0,-1*BQ9/BO9,BQ9/BO9)))</f>
        <v/>
      </c>
      <c r="BS9" s="46">
        <f t="shared" ref="BS9:BS61" si="5">BO9+AY9+AI9+S9</f>
        <v>0</v>
      </c>
      <c r="BT9" s="46">
        <f t="shared" ref="BT9:BT61" si="6">BP9+AZ9+AJ9+T9</f>
        <v>0</v>
      </c>
    </row>
    <row r="10" spans="1:72" ht="24" x14ac:dyDescent="0.2">
      <c r="A10" s="361" t="s">
        <v>110</v>
      </c>
      <c r="B10" s="357"/>
      <c r="C10" s="360"/>
      <c r="D10" s="6"/>
      <c r="E10" s="351"/>
      <c r="F10" s="6"/>
      <c r="G10" s="19"/>
      <c r="H10" s="19"/>
      <c r="I10" s="40">
        <f>H10-G10</f>
        <v>0</v>
      </c>
      <c r="J10" s="41" t="str">
        <f>IF(G10="","",IF(G10=0,"",IF(G10&lt;0,-1*I10/G10,I10/G10)))</f>
        <v/>
      </c>
      <c r="K10" s="19"/>
      <c r="L10" s="19"/>
      <c r="M10" s="40">
        <f>L10-K10</f>
        <v>0</v>
      </c>
      <c r="N10" s="41" t="str">
        <f t="shared" si="0"/>
        <v/>
      </c>
      <c r="O10" s="19"/>
      <c r="P10" s="19"/>
      <c r="Q10" s="40">
        <f>P10-O10</f>
        <v>0</v>
      </c>
      <c r="R10" s="41" t="str">
        <f>IF(O10="","",IF(O10=0,"",IF(O10&lt;0,-1*Q10/O10,Q10/O10)))</f>
        <v/>
      </c>
      <c r="S10" s="46">
        <f t="shared" si="1"/>
        <v>0</v>
      </c>
      <c r="T10" s="46">
        <f t="shared" si="1"/>
        <v>0</v>
      </c>
      <c r="U10" s="47">
        <f>T10-S10</f>
        <v>0</v>
      </c>
      <c r="V10" s="48" t="str">
        <f>IF(S10="","",IF(S10=0,"",IF(S10&lt;0,-1*U10/S10,U10/S10)))</f>
        <v/>
      </c>
      <c r="W10" s="19"/>
      <c r="X10" s="19"/>
      <c r="Y10" s="40">
        <f>X10-W10</f>
        <v>0</v>
      </c>
      <c r="Z10" s="41" t="str">
        <f>IF(W10="","",IF(W10=0,"",IF(W10&lt;0,-1*Y10/W10,Y10/W10)))</f>
        <v/>
      </c>
      <c r="AA10" s="19"/>
      <c r="AB10" s="19"/>
      <c r="AC10" s="40">
        <f>AB10-AA10</f>
        <v>0</v>
      </c>
      <c r="AD10" s="41" t="str">
        <f>IF(AA10="","",IF(AA10=0,"",IF(AA10&lt;0,-1*AC10/AA10,AC10/AA10)))</f>
        <v/>
      </c>
      <c r="AE10" s="19"/>
      <c r="AF10" s="19"/>
      <c r="AG10" s="40">
        <f>AF10-AE10</f>
        <v>0</v>
      </c>
      <c r="AH10" s="41" t="str">
        <f>IF(AE10="","",IF(AE10=0,"",IF(AE10&lt;0,-1*AG10/AE10,AG10/AE10)))</f>
        <v/>
      </c>
      <c r="AI10" s="46">
        <f t="shared" si="2"/>
        <v>0</v>
      </c>
      <c r="AJ10" s="46">
        <f t="shared" si="2"/>
        <v>0</v>
      </c>
      <c r="AK10" s="47">
        <f>AJ10-AI10</f>
        <v>0</v>
      </c>
      <c r="AL10" s="48" t="str">
        <f>IF(AI10="","",IF(AI10=0,"",IF(AI10&lt;0,-1*AK10/AI10,AK10/AI10)))</f>
        <v/>
      </c>
      <c r="AM10" s="19"/>
      <c r="AN10" s="19"/>
      <c r="AO10" s="40">
        <f>AN10-AM10</f>
        <v>0</v>
      </c>
      <c r="AP10" s="41" t="str">
        <f>IF(AM10="","",IF(AM10=0,"",IF(AM10&lt;0,-1*AO10/AM10,AO10/AM10)))</f>
        <v/>
      </c>
      <c r="AQ10" s="19"/>
      <c r="AR10" s="19"/>
      <c r="AS10" s="40">
        <f>AR10-AQ10</f>
        <v>0</v>
      </c>
      <c r="AT10" s="41" t="str">
        <f>IF(AQ10="","",IF(AQ10=0,"",IF(AQ10&lt;0,-1*AS10/AQ10,AS10/AQ10)))</f>
        <v/>
      </c>
      <c r="AU10" s="19"/>
      <c r="AV10" s="19"/>
      <c r="AW10" s="40">
        <f>AV10-AU10</f>
        <v>0</v>
      </c>
      <c r="AX10" s="41" t="str">
        <f>IF(AU10="","",IF(AU10=0,"",IF(AU10&lt;0,-1*AW10/AU10,AW10/AU10)))</f>
        <v/>
      </c>
      <c r="AY10" s="46">
        <f t="shared" si="3"/>
        <v>0</v>
      </c>
      <c r="AZ10" s="46">
        <f t="shared" si="3"/>
        <v>0</v>
      </c>
      <c r="BA10" s="47">
        <f>AZ10-AY10</f>
        <v>0</v>
      </c>
      <c r="BB10" s="48" t="str">
        <f>IF(AY10="","",IF(AY10=0,"",IF(AY10&lt;0,-1*BA10/AY10,BA10/AY10)))</f>
        <v/>
      </c>
      <c r="BC10" s="19"/>
      <c r="BD10" s="19"/>
      <c r="BE10" s="40">
        <f>BD10-BC10</f>
        <v>0</v>
      </c>
      <c r="BF10" s="41" t="str">
        <f>IF(BC10="","",IF(BC10=0,"",IF(BC10&lt;0,-1*BE10/BC10,BE10/BC10)))</f>
        <v/>
      </c>
      <c r="BG10" s="19"/>
      <c r="BH10" s="19"/>
      <c r="BI10" s="40">
        <f>BH10-BG10</f>
        <v>0</v>
      </c>
      <c r="BJ10" s="41" t="str">
        <f>IF(BG10="","",IF(BG10=0,"",IF(BG10&lt;0,-1*BI10/BG10,BI10/BG10)))</f>
        <v/>
      </c>
      <c r="BK10" s="19"/>
      <c r="BL10" s="386"/>
      <c r="BM10" s="40">
        <f>BL10-BK10</f>
        <v>0</v>
      </c>
      <c r="BN10" s="41" t="str">
        <f>IF(BK10="","",IF(BK10=0,"",IF(BK10&lt;0,-1*BM10/BK10,BM10/BK10)))</f>
        <v/>
      </c>
      <c r="BO10" s="46">
        <f t="shared" si="4"/>
        <v>0</v>
      </c>
      <c r="BP10" s="46">
        <f t="shared" si="4"/>
        <v>0</v>
      </c>
      <c r="BQ10" s="47">
        <f>BP10-BO10</f>
        <v>0</v>
      </c>
      <c r="BR10" s="48" t="str">
        <f>IF(BO10="","",IF(BO10=0,"",IF(BO10&lt;0,-1*BQ10/BO10,BQ10/BO10)))</f>
        <v/>
      </c>
      <c r="BS10" s="46">
        <f t="shared" si="5"/>
        <v>0</v>
      </c>
      <c r="BT10" s="46">
        <f t="shared" si="6"/>
        <v>0</v>
      </c>
    </row>
    <row r="11" spans="1:72" s="368" customFormat="1" x14ac:dyDescent="0.2">
      <c r="A11" s="362"/>
      <c r="B11" s="363"/>
      <c r="C11" s="364"/>
      <c r="D11" s="365"/>
      <c r="E11" s="366"/>
      <c r="F11" s="365"/>
      <c r="G11" s="367"/>
      <c r="H11" s="367"/>
      <c r="I11" s="42"/>
      <c r="J11" s="43"/>
      <c r="K11" s="367"/>
      <c r="L11" s="367"/>
      <c r="M11" s="42"/>
      <c r="N11" s="43"/>
      <c r="O11" s="367"/>
      <c r="P11" s="367"/>
      <c r="Q11" s="42"/>
      <c r="R11" s="43"/>
      <c r="S11" s="46"/>
      <c r="T11" s="46"/>
      <c r="U11" s="47"/>
      <c r="V11" s="48"/>
      <c r="W11" s="367"/>
      <c r="X11" s="367"/>
      <c r="Y11" s="42"/>
      <c r="Z11" s="43"/>
      <c r="AA11" s="367"/>
      <c r="AB11" s="367"/>
      <c r="AC11" s="42"/>
      <c r="AD11" s="43"/>
      <c r="AE11" s="367"/>
      <c r="AF11" s="367"/>
      <c r="AG11" s="42"/>
      <c r="AH11" s="43"/>
      <c r="AI11" s="46"/>
      <c r="AJ11" s="46"/>
      <c r="AK11" s="47"/>
      <c r="AL11" s="48"/>
      <c r="AM11" s="367"/>
      <c r="AN11" s="367"/>
      <c r="AO11" s="42"/>
      <c r="AP11" s="43"/>
      <c r="AQ11" s="367"/>
      <c r="AR11" s="367"/>
      <c r="AS11" s="42"/>
      <c r="AT11" s="43"/>
      <c r="AU11" s="367"/>
      <c r="AV11" s="367"/>
      <c r="AW11" s="42"/>
      <c r="AX11" s="43"/>
      <c r="AY11" s="46"/>
      <c r="AZ11" s="46"/>
      <c r="BA11" s="47"/>
      <c r="BB11" s="48"/>
      <c r="BC11" s="367"/>
      <c r="BD11" s="367"/>
      <c r="BE11" s="42"/>
      <c r="BF11" s="43"/>
      <c r="BG11" s="367"/>
      <c r="BH11" s="367"/>
      <c r="BI11" s="42"/>
      <c r="BJ11" s="43"/>
      <c r="BK11" s="367"/>
      <c r="BL11" s="378"/>
      <c r="BM11" s="42"/>
      <c r="BN11" s="43"/>
      <c r="BO11" s="46"/>
      <c r="BP11" s="46"/>
      <c r="BQ11" s="47"/>
      <c r="BR11" s="48"/>
      <c r="BS11" s="46">
        <f t="shared" si="5"/>
        <v>0</v>
      </c>
      <c r="BT11" s="46">
        <f t="shared" si="6"/>
        <v>0</v>
      </c>
    </row>
    <row r="12" spans="1:72" s="60" customFormat="1" x14ac:dyDescent="0.2">
      <c r="A12" s="1" t="s">
        <v>6</v>
      </c>
      <c r="B12" s="8"/>
      <c r="C12" s="57"/>
      <c r="D12" s="8"/>
      <c r="E12" s="9"/>
      <c r="F12" s="8"/>
      <c r="G12" s="58">
        <f>IF(G10&lt;0,G8+G9+G10,G8+G9-G10)</f>
        <v>0</v>
      </c>
      <c r="H12" s="58">
        <f>IF(H10&lt;0,H8+H9+H10,H8+H9-H10)</f>
        <v>0</v>
      </c>
      <c r="I12" s="44">
        <f>H12-G12</f>
        <v>0</v>
      </c>
      <c r="J12" s="45" t="str">
        <f>IF(G12="","",IF(G12=0,"",IF(G12&lt;0,-1*I12/G12,I12/G12)))</f>
        <v/>
      </c>
      <c r="K12" s="58">
        <f>IF(K10&lt;0,K8+K9+K10,K8+K9-K10)</f>
        <v>0</v>
      </c>
      <c r="L12" s="58">
        <f>IF(L10&lt;0,L8+L9+L10,L8+L9-L10)</f>
        <v>0</v>
      </c>
      <c r="M12" s="44">
        <f>L12-K12</f>
        <v>0</v>
      </c>
      <c r="N12" s="45" t="str">
        <f t="shared" si="0"/>
        <v/>
      </c>
      <c r="O12" s="58">
        <f>IF(O10&lt;0,O8+O9+O10,O8+O9-O10)</f>
        <v>0</v>
      </c>
      <c r="P12" s="58">
        <f>IF(P10&lt;0,P8+P9+P10,P8+P9-P10)</f>
        <v>0</v>
      </c>
      <c r="Q12" s="44">
        <f>P12-O12</f>
        <v>0</v>
      </c>
      <c r="R12" s="45" t="str">
        <f>IF(O12="","",IF(O12=0,"",IF(O12&lt;0,-1*Q12/O12,Q12/O12)))</f>
        <v/>
      </c>
      <c r="S12" s="49">
        <f>O12+K12+G12</f>
        <v>0</v>
      </c>
      <c r="T12" s="49">
        <f>P12+L12+H12</f>
        <v>0</v>
      </c>
      <c r="U12" s="50">
        <f>T12-S12</f>
        <v>0</v>
      </c>
      <c r="V12" s="51" t="str">
        <f>IF(S12="","",IF(S12=0,"",IF(S12&lt;0,-1*U12/S12,U12/S12)))</f>
        <v/>
      </c>
      <c r="W12" s="58">
        <f>IF(W10&lt;0,W8+W9+W10,W8+W9-W10)</f>
        <v>0</v>
      </c>
      <c r="X12" s="58">
        <f>IF(X10&lt;0,X8+X9+X10,X8+X9-X10)</f>
        <v>0</v>
      </c>
      <c r="Y12" s="44">
        <f>X12-W12</f>
        <v>0</v>
      </c>
      <c r="Z12" s="45" t="str">
        <f>IF(W12="","",IF(W12=0,"",IF(W12&lt;0,-1*Y12/W12,Y12/W12)))</f>
        <v/>
      </c>
      <c r="AA12" s="58">
        <f>IF(AA10&lt;0,AA8+AA9+AA10,AA8+AA9-AA10)</f>
        <v>0</v>
      </c>
      <c r="AB12" s="58">
        <f>IF(AB10&lt;0,AB8+AB9+AB10,AB8+AB9-AB10)</f>
        <v>0</v>
      </c>
      <c r="AC12" s="44">
        <f>AB12-AA12</f>
        <v>0</v>
      </c>
      <c r="AD12" s="45" t="str">
        <f>IF(AA12="","",IF(AA12=0,"",IF(AA12&lt;0,-1*AC12/AA12,AC12/AA12)))</f>
        <v/>
      </c>
      <c r="AE12" s="58">
        <f>IF(AE10&lt;0,AE8+AE9+AE10,AE8+AE9-AE10)</f>
        <v>0</v>
      </c>
      <c r="AF12" s="58">
        <f>IF(AF10&lt;0,AF8+AF9+AF10,AF8+AF9-AF10)</f>
        <v>0</v>
      </c>
      <c r="AG12" s="44">
        <f>AF12-AE12</f>
        <v>0</v>
      </c>
      <c r="AH12" s="45" t="str">
        <f>IF(AE12="","",IF(AE12=0,"",IF(AE12&lt;0,-1*AG12/AE12,AG12/AE12)))</f>
        <v/>
      </c>
      <c r="AI12" s="49">
        <f t="shared" si="2"/>
        <v>0</v>
      </c>
      <c r="AJ12" s="49">
        <f t="shared" si="2"/>
        <v>0</v>
      </c>
      <c r="AK12" s="50">
        <f>AJ12-AI12</f>
        <v>0</v>
      </c>
      <c r="AL12" s="51" t="str">
        <f>IF(AI12="","",IF(AI12=0,"",IF(AI12&lt;0,-1*AK12/AI12,AK12/AI12)))</f>
        <v/>
      </c>
      <c r="AM12" s="58">
        <f>IF(AM10&lt;0,AM8+AM9+AM10,AM8+AM9-AM10)</f>
        <v>0</v>
      </c>
      <c r="AN12" s="58">
        <f>IF(AN10&lt;0,AN8+AN9+AN10,AN8+AN9-AN10)</f>
        <v>0</v>
      </c>
      <c r="AO12" s="44">
        <f>AN12-AM12</f>
        <v>0</v>
      </c>
      <c r="AP12" s="45" t="str">
        <f>IF(AM12="","",IF(AM12=0,"",IF(AM12&lt;0,-1*AO12/AM12,AO12/AM12)))</f>
        <v/>
      </c>
      <c r="AQ12" s="58">
        <f>IF(AQ10&lt;0,AQ8+AQ9+AQ10,AQ8+AQ9-AQ10)</f>
        <v>0</v>
      </c>
      <c r="AR12" s="58">
        <f>IF(AR10&lt;0,AR8+AR9+AR10,AR8+AR9-AR10)</f>
        <v>0</v>
      </c>
      <c r="AS12" s="44">
        <f>AR12-AQ12</f>
        <v>0</v>
      </c>
      <c r="AT12" s="45" t="str">
        <f>IF(AQ12="","",IF(AQ12=0,"",IF(AQ12&lt;0,-1*AS12/AQ12,AS12/AQ12)))</f>
        <v/>
      </c>
      <c r="AU12" s="58">
        <f>IF(AU10&lt;0,AU8+AU9+AU10,AU8+AU9-AU10)</f>
        <v>0</v>
      </c>
      <c r="AV12" s="58">
        <f>IF(AV10&lt;0,AV8+AV9+AV10,AV8+AV9-AV10)</f>
        <v>0</v>
      </c>
      <c r="AW12" s="44">
        <f>AV12-AU12</f>
        <v>0</v>
      </c>
      <c r="AX12" s="45" t="str">
        <f>IF(AU12="","",IF(AU12=0,"",IF(AU12&lt;0,-1*AW12/AU12,AW12/AU12)))</f>
        <v/>
      </c>
      <c r="AY12" s="49">
        <f t="shared" si="3"/>
        <v>0</v>
      </c>
      <c r="AZ12" s="49">
        <f t="shared" si="3"/>
        <v>0</v>
      </c>
      <c r="BA12" s="50">
        <f>AZ12-AY12</f>
        <v>0</v>
      </c>
      <c r="BB12" s="51" t="str">
        <f>IF(AY12="","",IF(AY12=0,"",IF(AY12&lt;0,-1*BA12/AY12,BA12/AY12)))</f>
        <v/>
      </c>
      <c r="BC12" s="58">
        <f>IF(BC10&lt;0,BC8+BC9+BC10,BC8+BC9-BC10)</f>
        <v>0</v>
      </c>
      <c r="BD12" s="58">
        <f>IF(BD10&lt;0,BD8+BD9+BD10,BD8+BD9-BD10)</f>
        <v>0</v>
      </c>
      <c r="BE12" s="44">
        <f>BD12-BC12</f>
        <v>0</v>
      </c>
      <c r="BF12" s="45" t="str">
        <f>IF(BC12="","",IF(BC12=0,"",IF(BC12&lt;0,-1*BE12/BC12,BE12/BC12)))</f>
        <v/>
      </c>
      <c r="BG12" s="58">
        <f>IF(BG10&lt;0,BG8+BG9+BG10,BG8+BG9-BG10)</f>
        <v>0</v>
      </c>
      <c r="BH12" s="58">
        <f>IF(BH10&lt;0,BH8+BH9+BH10,BH8+BH9-BH10)</f>
        <v>0</v>
      </c>
      <c r="BI12" s="44">
        <f>BH12-BG12</f>
        <v>0</v>
      </c>
      <c r="BJ12" s="45" t="str">
        <f>IF(BG12="","",IF(BG12=0,"",IF(BG12&lt;0,-1*BI12/BG12,BI12/BG12)))</f>
        <v/>
      </c>
      <c r="BK12" s="58">
        <f>IF(BK10&lt;0,BK8+BK9+BK10,BK8+BK9-BK10)</f>
        <v>0</v>
      </c>
      <c r="BL12" s="59">
        <f>IF(BL10&lt;0,BL8+BL9+BL10,BL8+BL9-BL10)</f>
        <v>0</v>
      </c>
      <c r="BM12" s="44">
        <f>BL12-BK12</f>
        <v>0</v>
      </c>
      <c r="BN12" s="45" t="str">
        <f>IF(BK12="","",IF(BK12=0,"",IF(BK12&lt;0,-1*BM12/BK12,BM12/BK12)))</f>
        <v/>
      </c>
      <c r="BO12" s="49">
        <f t="shared" si="4"/>
        <v>0</v>
      </c>
      <c r="BP12" s="49">
        <f t="shared" si="4"/>
        <v>0</v>
      </c>
      <c r="BQ12" s="50">
        <f>BP12-BO12</f>
        <v>0</v>
      </c>
      <c r="BR12" s="51" t="str">
        <f>IF(BO12="","",IF(BO12=0,"",IF(BO12&lt;0,-1*BQ12/BO12,BQ12/BO12)))</f>
        <v/>
      </c>
      <c r="BS12" s="49">
        <f t="shared" si="5"/>
        <v>0</v>
      </c>
      <c r="BT12" s="49">
        <f t="shared" si="6"/>
        <v>0</v>
      </c>
    </row>
    <row r="13" spans="1:72" x14ac:dyDescent="0.2">
      <c r="A13" s="351"/>
      <c r="B13" s="350"/>
      <c r="C13" s="360"/>
      <c r="D13" s="6"/>
      <c r="E13" s="351"/>
      <c r="F13" s="6"/>
      <c r="G13" s="369"/>
      <c r="H13" s="369"/>
      <c r="I13" s="40"/>
      <c r="J13" s="41"/>
      <c r="K13" s="369"/>
      <c r="L13" s="369"/>
      <c r="M13" s="40"/>
      <c r="N13" s="41"/>
      <c r="O13" s="369"/>
      <c r="P13" s="369"/>
      <c r="Q13" s="40"/>
      <c r="R13" s="41"/>
      <c r="S13" s="46"/>
      <c r="T13" s="46"/>
      <c r="U13" s="47"/>
      <c r="V13" s="48"/>
      <c r="W13" s="369"/>
      <c r="X13" s="369"/>
      <c r="Y13" s="40"/>
      <c r="Z13" s="41"/>
      <c r="AA13" s="369"/>
      <c r="AB13" s="369"/>
      <c r="AC13" s="40"/>
      <c r="AD13" s="41"/>
      <c r="AE13" s="369"/>
      <c r="AF13" s="369"/>
      <c r="AG13" s="40"/>
      <c r="AH13" s="41"/>
      <c r="AI13" s="46"/>
      <c r="AJ13" s="46"/>
      <c r="AK13" s="47"/>
      <c r="AL13" s="48"/>
      <c r="AM13" s="369"/>
      <c r="AN13" s="369"/>
      <c r="AO13" s="40"/>
      <c r="AP13" s="41"/>
      <c r="AQ13" s="369"/>
      <c r="AR13" s="369"/>
      <c r="AS13" s="40"/>
      <c r="AT13" s="41"/>
      <c r="AU13" s="369"/>
      <c r="AV13" s="369"/>
      <c r="AW13" s="40"/>
      <c r="AX13" s="41"/>
      <c r="AY13" s="46"/>
      <c r="AZ13" s="46"/>
      <c r="BA13" s="47"/>
      <c r="BB13" s="48"/>
      <c r="BC13" s="369"/>
      <c r="BD13" s="369"/>
      <c r="BE13" s="40"/>
      <c r="BF13" s="41"/>
      <c r="BG13" s="369"/>
      <c r="BH13" s="369"/>
      <c r="BI13" s="40"/>
      <c r="BJ13" s="41"/>
      <c r="BK13" s="369"/>
      <c r="BL13" s="379"/>
      <c r="BM13" s="40"/>
      <c r="BN13" s="41"/>
      <c r="BO13" s="46"/>
      <c r="BP13" s="46"/>
      <c r="BQ13" s="47"/>
      <c r="BR13" s="48"/>
      <c r="BS13" s="46"/>
      <c r="BT13" s="46"/>
    </row>
    <row r="14" spans="1:72" x14ac:dyDescent="0.2">
      <c r="A14" s="351" t="s">
        <v>7</v>
      </c>
      <c r="B14" s="350"/>
      <c r="C14" s="360"/>
      <c r="D14" s="6"/>
      <c r="E14" s="351"/>
      <c r="F14" s="6"/>
      <c r="G14" s="19"/>
      <c r="H14" s="19"/>
      <c r="I14" s="40">
        <f>H14-G14</f>
        <v>0</v>
      </c>
      <c r="J14" s="41" t="str">
        <f>IF(G14="","",IF(G14=0,"",IF(G14&lt;0,-1*I14/G14,I14/G14)))</f>
        <v/>
      </c>
      <c r="K14" s="19"/>
      <c r="L14" s="19"/>
      <c r="M14" s="40">
        <f>L14-K14</f>
        <v>0</v>
      </c>
      <c r="N14" s="41" t="str">
        <f t="shared" si="0"/>
        <v/>
      </c>
      <c r="O14" s="19"/>
      <c r="P14" s="19"/>
      <c r="Q14" s="40">
        <f>P14-O14</f>
        <v>0</v>
      </c>
      <c r="R14" s="41" t="str">
        <f>IF(O14="","",IF(O14=0,"",IF(O14&lt;0,-1*Q14/O14,Q14/O14)))</f>
        <v/>
      </c>
      <c r="S14" s="46">
        <f>O14+K14+G14</f>
        <v>0</v>
      </c>
      <c r="T14" s="46">
        <f>P14+L14+H14</f>
        <v>0</v>
      </c>
      <c r="U14" s="47">
        <f>T14-S14</f>
        <v>0</v>
      </c>
      <c r="V14" s="48" t="str">
        <f>IF(S14="","",IF(S14=0,"",IF(S14&lt;0,-1*U14/S14,U14/S14)))</f>
        <v/>
      </c>
      <c r="W14" s="19"/>
      <c r="X14" s="19"/>
      <c r="Y14" s="40">
        <f>X14-W14</f>
        <v>0</v>
      </c>
      <c r="Z14" s="41" t="str">
        <f>IF(W14="","",IF(W14=0,"",IF(W14&lt;0,-1*Y14/W14,Y14/W14)))</f>
        <v/>
      </c>
      <c r="AA14" s="19"/>
      <c r="AB14" s="19"/>
      <c r="AC14" s="40">
        <f>AB14-AA14</f>
        <v>0</v>
      </c>
      <c r="AD14" s="41" t="str">
        <f>IF(AA14="","",IF(AA14=0,"",IF(AA14&lt;0,-1*AC14/AA14,AC14/AA14)))</f>
        <v/>
      </c>
      <c r="AE14" s="19"/>
      <c r="AF14" s="19"/>
      <c r="AG14" s="40">
        <f>AF14-AE14</f>
        <v>0</v>
      </c>
      <c r="AH14" s="41" t="str">
        <f>IF(AE14="","",IF(AE14=0,"",IF(AE14&lt;0,-1*AG14/AE14,AG14/AE14)))</f>
        <v/>
      </c>
      <c r="AI14" s="46">
        <f>AE14+AA14+W14</f>
        <v>0</v>
      </c>
      <c r="AJ14" s="46">
        <f>AF14+AB14+X14</f>
        <v>0</v>
      </c>
      <c r="AK14" s="47">
        <f>AJ14-AI14</f>
        <v>0</v>
      </c>
      <c r="AL14" s="48" t="str">
        <f>IF(AI14="","",IF(AI14=0,"",IF(AI14&lt;0,-1*AK14/AI14,AK14/AI14)))</f>
        <v/>
      </c>
      <c r="AM14" s="19"/>
      <c r="AN14" s="19"/>
      <c r="AO14" s="40">
        <f>AN14-AM14</f>
        <v>0</v>
      </c>
      <c r="AP14" s="41" t="str">
        <f>IF(AM14="","",IF(AM14=0,"",IF(AM14&lt;0,-1*AO14/AM14,AO14/AM14)))</f>
        <v/>
      </c>
      <c r="AQ14" s="19"/>
      <c r="AR14" s="19"/>
      <c r="AS14" s="40">
        <f>AR14-AQ14</f>
        <v>0</v>
      </c>
      <c r="AT14" s="41" t="str">
        <f>IF(AQ14="","",IF(AQ14=0,"",IF(AQ14&lt;0,-1*AS14/AQ14,AS14/AQ14)))</f>
        <v/>
      </c>
      <c r="AU14" s="19"/>
      <c r="AV14" s="19"/>
      <c r="AW14" s="40">
        <f>AV14-AU14</f>
        <v>0</v>
      </c>
      <c r="AX14" s="41" t="str">
        <f>IF(AU14="","",IF(AU14=0,"",IF(AU14&lt;0,-1*AW14/AU14,AW14/AU14)))</f>
        <v/>
      </c>
      <c r="AY14" s="46">
        <f>AU14+AQ14+AM14</f>
        <v>0</v>
      </c>
      <c r="AZ14" s="46">
        <f>AV14+AR14+AN14</f>
        <v>0</v>
      </c>
      <c r="BA14" s="47">
        <f>AZ14-AY14</f>
        <v>0</v>
      </c>
      <c r="BB14" s="48" t="str">
        <f>IF(AY14="","",IF(AY14=0,"",IF(AY14&lt;0,-1*BA14/AY14,BA14/AY14)))</f>
        <v/>
      </c>
      <c r="BC14" s="19"/>
      <c r="BD14" s="19"/>
      <c r="BE14" s="40">
        <f>BD14-BC14</f>
        <v>0</v>
      </c>
      <c r="BF14" s="41" t="str">
        <f>IF(BC14="","",IF(BC14=0,"",IF(BC14&lt;0,-1*BE14/BC14,BE14/BC14)))</f>
        <v/>
      </c>
      <c r="BG14" s="19"/>
      <c r="BH14" s="19"/>
      <c r="BI14" s="40">
        <f>BH14-BG14</f>
        <v>0</v>
      </c>
      <c r="BJ14" s="41" t="str">
        <f>IF(BG14="","",IF(BG14=0,"",IF(BG14&lt;0,-1*BI14/BG14,BI14/BG14)))</f>
        <v/>
      </c>
      <c r="BK14" s="19"/>
      <c r="BL14" s="386"/>
      <c r="BM14" s="40">
        <f>BL14-BK14</f>
        <v>0</v>
      </c>
      <c r="BN14" s="41" t="str">
        <f>IF(BK14="","",IF(BK14=0,"",IF(BK14&lt;0,-1*BM14/BK14,BM14/BK14)))</f>
        <v/>
      </c>
      <c r="BO14" s="46">
        <f>BK14+BG14+BC14</f>
        <v>0</v>
      </c>
      <c r="BP14" s="46">
        <f>BL14+BH14+BD14</f>
        <v>0</v>
      </c>
      <c r="BQ14" s="47">
        <f>BP14-BO14</f>
        <v>0</v>
      </c>
      <c r="BR14" s="48" t="str">
        <f>IF(BO14="","",IF(BO14=0,"",IF(BO14&lt;0,-1*BQ14/BO14,BQ14/BO14)))</f>
        <v/>
      </c>
      <c r="BS14" s="46">
        <f t="shared" si="5"/>
        <v>0</v>
      </c>
      <c r="BT14" s="46">
        <f t="shared" si="6"/>
        <v>0</v>
      </c>
    </row>
    <row r="15" spans="1:72" x14ac:dyDescent="0.2">
      <c r="A15" s="351"/>
      <c r="B15" s="350"/>
      <c r="C15" s="360"/>
      <c r="D15" s="6"/>
      <c r="E15" s="351"/>
      <c r="F15" s="6"/>
      <c r="G15" s="369"/>
      <c r="H15" s="369"/>
      <c r="I15" s="40"/>
      <c r="J15" s="41"/>
      <c r="K15" s="369"/>
      <c r="L15" s="369"/>
      <c r="M15" s="40"/>
      <c r="N15" s="41"/>
      <c r="O15" s="370"/>
      <c r="P15" s="370"/>
      <c r="Q15" s="40"/>
      <c r="R15" s="41"/>
      <c r="S15" s="46"/>
      <c r="T15" s="46"/>
      <c r="U15" s="47"/>
      <c r="V15" s="48"/>
      <c r="W15" s="369"/>
      <c r="X15" s="369"/>
      <c r="Y15" s="40"/>
      <c r="Z15" s="41"/>
      <c r="AA15" s="369"/>
      <c r="AB15" s="369"/>
      <c r="AC15" s="40"/>
      <c r="AD15" s="41"/>
      <c r="AE15" s="369"/>
      <c r="AF15" s="369"/>
      <c r="AG15" s="40"/>
      <c r="AH15" s="41"/>
      <c r="AI15" s="46"/>
      <c r="AJ15" s="46"/>
      <c r="AK15" s="47"/>
      <c r="AL15" s="48"/>
      <c r="AM15" s="369"/>
      <c r="AN15" s="369"/>
      <c r="AO15" s="40"/>
      <c r="AP15" s="41"/>
      <c r="AQ15" s="369"/>
      <c r="AR15" s="369"/>
      <c r="AS15" s="40"/>
      <c r="AT15" s="41"/>
      <c r="AU15" s="369"/>
      <c r="AV15" s="369"/>
      <c r="AW15" s="40"/>
      <c r="AX15" s="41"/>
      <c r="AY15" s="46"/>
      <c r="AZ15" s="46"/>
      <c r="BA15" s="47"/>
      <c r="BB15" s="48"/>
      <c r="BC15" s="369"/>
      <c r="BD15" s="369"/>
      <c r="BE15" s="40"/>
      <c r="BF15" s="41"/>
      <c r="BG15" s="369"/>
      <c r="BH15" s="369"/>
      <c r="BI15" s="40"/>
      <c r="BJ15" s="41"/>
      <c r="BK15" s="369"/>
      <c r="BL15" s="379"/>
      <c r="BM15" s="40"/>
      <c r="BN15" s="41"/>
      <c r="BO15" s="46"/>
      <c r="BP15" s="46"/>
      <c r="BQ15" s="47"/>
      <c r="BR15" s="48"/>
      <c r="BS15" s="46"/>
      <c r="BT15" s="46"/>
    </row>
    <row r="16" spans="1:72" x14ac:dyDescent="0.2">
      <c r="A16" s="351" t="s">
        <v>8</v>
      </c>
      <c r="B16" s="357"/>
      <c r="C16" s="360"/>
      <c r="D16" s="6"/>
      <c r="E16" s="351"/>
      <c r="F16" s="6"/>
      <c r="G16" s="19"/>
      <c r="H16" s="19"/>
      <c r="I16" s="40">
        <f>H16-G16</f>
        <v>0</v>
      </c>
      <c r="J16" s="41" t="str">
        <f>IF(G16="","",IF(G16=0,"",IF(G16&lt;0,-1*I16/G16,I16/G16)))</f>
        <v/>
      </c>
      <c r="K16" s="19"/>
      <c r="L16" s="19"/>
      <c r="M16" s="40">
        <f>L16-K16</f>
        <v>0</v>
      </c>
      <c r="N16" s="41" t="str">
        <f>IF(K16="","",IF(K16=0,"",IF(K16&lt;0,-1*M16/K16,M16/K16)))</f>
        <v/>
      </c>
      <c r="O16" s="19"/>
      <c r="P16" s="19"/>
      <c r="Q16" s="40">
        <f>P16-O16</f>
        <v>0</v>
      </c>
      <c r="R16" s="41" t="str">
        <f>IF(O16="","",IF(O16=0,"",IF(O16&lt;0,-1*Q16/O16,Q16/O16)))</f>
        <v/>
      </c>
      <c r="S16" s="46">
        <f>O16+K16+G16</f>
        <v>0</v>
      </c>
      <c r="T16" s="46">
        <f>P16+L16+H16</f>
        <v>0</v>
      </c>
      <c r="U16" s="47">
        <f>T16-S16</f>
        <v>0</v>
      </c>
      <c r="V16" s="48" t="str">
        <f>IF(S16="","",IF(S16=0,"",IF(S16&lt;0,-1*U16/S16,U16/S16)))</f>
        <v/>
      </c>
      <c r="W16" s="19"/>
      <c r="X16" s="19"/>
      <c r="Y16" s="40">
        <f>X16-W16</f>
        <v>0</v>
      </c>
      <c r="Z16" s="41" t="str">
        <f>IF(W16="","",IF(W16=0,"",IF(W16&lt;0,-1*Y16/W16,Y16/W16)))</f>
        <v/>
      </c>
      <c r="AA16" s="19"/>
      <c r="AB16" s="19"/>
      <c r="AC16" s="40">
        <f>AB16-AA16</f>
        <v>0</v>
      </c>
      <c r="AD16" s="41" t="str">
        <f>IF(AA16="","",IF(AA16=0,"",IF(AA16&lt;0,-1*AC16/AA16,AC16/AA16)))</f>
        <v/>
      </c>
      <c r="AE16" s="19"/>
      <c r="AF16" s="19"/>
      <c r="AG16" s="40">
        <f>AF16-AE16</f>
        <v>0</v>
      </c>
      <c r="AH16" s="41" t="str">
        <f>IF(AE16="","",IF(AE16=0,"",IF(AE16&lt;0,-1*AG16/AE16,AG16/AE16)))</f>
        <v/>
      </c>
      <c r="AI16" s="46">
        <f>AE16+AA16+W16</f>
        <v>0</v>
      </c>
      <c r="AJ16" s="46">
        <f>AF16+AB16+X16</f>
        <v>0</v>
      </c>
      <c r="AK16" s="47">
        <f>AJ16-AI16</f>
        <v>0</v>
      </c>
      <c r="AL16" s="48" t="str">
        <f>IF(AI16="","",IF(AI16=0,"",IF(AI16&lt;0,-1*AK16/AI16,AK16/AI16)))</f>
        <v/>
      </c>
      <c r="AM16" s="19"/>
      <c r="AN16" s="19"/>
      <c r="AO16" s="40">
        <f>AN16-AM16</f>
        <v>0</v>
      </c>
      <c r="AP16" s="41" t="str">
        <f>IF(AM16="","",IF(AM16=0,"",IF(AM16&lt;0,-1*AO16/AM16,AO16/AM16)))</f>
        <v/>
      </c>
      <c r="AQ16" s="19"/>
      <c r="AR16" s="19"/>
      <c r="AS16" s="40">
        <f>AR16-AQ16</f>
        <v>0</v>
      </c>
      <c r="AT16" s="41" t="str">
        <f>IF(AQ16="","",IF(AQ16=0,"",IF(AQ16&lt;0,-1*AS16/AQ16,AS16/AQ16)))</f>
        <v/>
      </c>
      <c r="AU16" s="19"/>
      <c r="AV16" s="19"/>
      <c r="AW16" s="40">
        <f>AV16-AU16</f>
        <v>0</v>
      </c>
      <c r="AX16" s="41" t="str">
        <f>IF(AU16="","",IF(AU16=0,"",IF(AU16&lt;0,-1*AW16/AU16,AW16/AU16)))</f>
        <v/>
      </c>
      <c r="AY16" s="46">
        <f>AU16+AQ16+AM16</f>
        <v>0</v>
      </c>
      <c r="AZ16" s="46">
        <f>AV16+AR16+AN16</f>
        <v>0</v>
      </c>
      <c r="BA16" s="47">
        <f>AZ16-AY16</f>
        <v>0</v>
      </c>
      <c r="BB16" s="48" t="str">
        <f>IF(AY16="","",IF(AY16=0,"",IF(AY16&lt;0,-1*BA16/AY16,BA16/AY16)))</f>
        <v/>
      </c>
      <c r="BC16" s="19"/>
      <c r="BD16" s="19"/>
      <c r="BE16" s="40">
        <f>BD16-BC16</f>
        <v>0</v>
      </c>
      <c r="BF16" s="41" t="str">
        <f>IF(BC16="","",IF(BC16=0,"",IF(BC16&lt;0,-1*BE16/BC16,BE16/BC16)))</f>
        <v/>
      </c>
      <c r="BG16" s="19"/>
      <c r="BH16" s="19"/>
      <c r="BI16" s="40">
        <f>BH16-BG16</f>
        <v>0</v>
      </c>
      <c r="BJ16" s="41" t="str">
        <f>IF(BG16="","",IF(BG16=0,"",IF(BG16&lt;0,-1*BI16/BG16,BI16/BG16)))</f>
        <v/>
      </c>
      <c r="BK16" s="19"/>
      <c r="BL16" s="386"/>
      <c r="BM16" s="40">
        <f>BL16-BK16</f>
        <v>0</v>
      </c>
      <c r="BN16" s="41" t="str">
        <f>IF(BK16="","",IF(BK16=0,"",IF(BK16&lt;0,-1*BM16/BK16,BM16/BK16)))</f>
        <v/>
      </c>
      <c r="BO16" s="46">
        <f>BK16+BG16+BC16</f>
        <v>0</v>
      </c>
      <c r="BP16" s="46">
        <f>BL16+BH16+BD16</f>
        <v>0</v>
      </c>
      <c r="BQ16" s="47">
        <f>BP16-BO16</f>
        <v>0</v>
      </c>
      <c r="BR16" s="48" t="str">
        <f>IF(BO16="","",IF(BO16=0,"",IF(BO16&lt;0,-1*BQ16/BO16,BQ16/BO16)))</f>
        <v/>
      </c>
      <c r="BS16" s="46">
        <f t="shared" si="5"/>
        <v>0</v>
      </c>
      <c r="BT16" s="46">
        <f t="shared" si="6"/>
        <v>0</v>
      </c>
    </row>
    <row r="17" spans="1:72" x14ac:dyDescent="0.2">
      <c r="A17" s="351" t="s">
        <v>9</v>
      </c>
      <c r="B17" s="357"/>
      <c r="C17" s="360"/>
      <c r="D17" s="6"/>
      <c r="E17" s="351"/>
      <c r="F17" s="6"/>
      <c r="G17" s="19"/>
      <c r="H17" s="19"/>
      <c r="I17" s="40">
        <f>H17-G17</f>
        <v>0</v>
      </c>
      <c r="J17" s="41" t="str">
        <f>IF(G17="","",IF(G17=0,"",IF(G17&lt;0,-1*I17/G17,I17/G17)))</f>
        <v/>
      </c>
      <c r="K17" s="19"/>
      <c r="L17" s="19"/>
      <c r="M17" s="40">
        <f>L17-K17</f>
        <v>0</v>
      </c>
      <c r="N17" s="41" t="str">
        <f>IF(K17="","",IF(K17=0,"",IF(K17&lt;0,-1*M17/K17,M17/K17)))</f>
        <v/>
      </c>
      <c r="O17" s="19"/>
      <c r="P17" s="19"/>
      <c r="Q17" s="40">
        <f>P17-O17</f>
        <v>0</v>
      </c>
      <c r="R17" s="41" t="str">
        <f>IF(O17="","",IF(O17=0,"",IF(O17&lt;0,-1*Q17/O17,Q17/O17)))</f>
        <v/>
      </c>
      <c r="S17" s="46">
        <f>O17+K17+G17</f>
        <v>0</v>
      </c>
      <c r="T17" s="46">
        <f>P17+L17+H17</f>
        <v>0</v>
      </c>
      <c r="U17" s="47">
        <f>T17-S17</f>
        <v>0</v>
      </c>
      <c r="V17" s="48" t="str">
        <f>IF(S17="","",IF(S17=0,"",IF(S17&lt;0,-1*U17/S17,U17/S17)))</f>
        <v/>
      </c>
      <c r="W17" s="19"/>
      <c r="X17" s="19"/>
      <c r="Y17" s="40">
        <f>X17-W17</f>
        <v>0</v>
      </c>
      <c r="Z17" s="41" t="str">
        <f>IF(W17="","",IF(W17=0,"",IF(W17&lt;0,-1*Y17/W17,Y17/W17)))</f>
        <v/>
      </c>
      <c r="AA17" s="19"/>
      <c r="AB17" s="19"/>
      <c r="AC17" s="40">
        <f>AB17-AA17</f>
        <v>0</v>
      </c>
      <c r="AD17" s="41" t="str">
        <f>IF(AA17="","",IF(AA17=0,"",IF(AA17&lt;0,-1*AC17/AA17,AC17/AA17)))</f>
        <v/>
      </c>
      <c r="AE17" s="19"/>
      <c r="AF17" s="19"/>
      <c r="AG17" s="40">
        <f>AF17-AE17</f>
        <v>0</v>
      </c>
      <c r="AH17" s="41" t="str">
        <f>IF(AE17="","",IF(AE17=0,"",IF(AE17&lt;0,-1*AG17/AE17,AG17/AE17)))</f>
        <v/>
      </c>
      <c r="AI17" s="46">
        <f>AE17+AA17+W17</f>
        <v>0</v>
      </c>
      <c r="AJ17" s="46">
        <f>AF17+AB17+X17</f>
        <v>0</v>
      </c>
      <c r="AK17" s="47">
        <f>AJ17-AI17</f>
        <v>0</v>
      </c>
      <c r="AL17" s="48" t="str">
        <f>IF(AI17="","",IF(AI17=0,"",IF(AI17&lt;0,-1*AK17/AI17,AK17/AI17)))</f>
        <v/>
      </c>
      <c r="AM17" s="19"/>
      <c r="AN17" s="19"/>
      <c r="AO17" s="40">
        <f>AN17-AM17</f>
        <v>0</v>
      </c>
      <c r="AP17" s="41" t="str">
        <f>IF(AM17="","",IF(AM17=0,"",IF(AM17&lt;0,-1*AO17/AM17,AO17/AM17)))</f>
        <v/>
      </c>
      <c r="AQ17" s="19"/>
      <c r="AR17" s="19"/>
      <c r="AS17" s="40">
        <f>AR17-AQ17</f>
        <v>0</v>
      </c>
      <c r="AT17" s="41" t="str">
        <f>IF(AQ17="","",IF(AQ17=0,"",IF(AQ17&lt;0,-1*AS17/AQ17,AS17/AQ17)))</f>
        <v/>
      </c>
      <c r="AU17" s="19"/>
      <c r="AV17" s="19"/>
      <c r="AW17" s="40">
        <f>AV17-AU17</f>
        <v>0</v>
      </c>
      <c r="AX17" s="41" t="str">
        <f>IF(AU17="","",IF(AU17=0,"",IF(AU17&lt;0,-1*AW17/AU17,AW17/AU17)))</f>
        <v/>
      </c>
      <c r="AY17" s="46">
        <f>AU17+AQ17+AM17</f>
        <v>0</v>
      </c>
      <c r="AZ17" s="46">
        <f>AV17+AR17+AN17</f>
        <v>0</v>
      </c>
      <c r="BA17" s="47">
        <f>AZ17-AY17</f>
        <v>0</v>
      </c>
      <c r="BB17" s="48" t="str">
        <f>IF(AY17="","",IF(AY17=0,"",IF(AY17&lt;0,-1*BA17/AY17,BA17/AY17)))</f>
        <v/>
      </c>
      <c r="BC17" s="19"/>
      <c r="BD17" s="19"/>
      <c r="BE17" s="40">
        <f>BD17-BC17</f>
        <v>0</v>
      </c>
      <c r="BF17" s="41" t="str">
        <f>IF(BC17="","",IF(BC17=0,"",IF(BC17&lt;0,-1*BE17/BC17,BE17/BC17)))</f>
        <v/>
      </c>
      <c r="BG17" s="19"/>
      <c r="BH17" s="19"/>
      <c r="BI17" s="40">
        <f>BH17-BG17</f>
        <v>0</v>
      </c>
      <c r="BJ17" s="41" t="str">
        <f>IF(BG17="","",IF(BG17=0,"",IF(BG17&lt;0,-1*BI17/BG17,BI17/BG17)))</f>
        <v/>
      </c>
      <c r="BK17" s="19"/>
      <c r="BL17" s="386"/>
      <c r="BM17" s="40">
        <f>BL17-BK17</f>
        <v>0</v>
      </c>
      <c r="BN17" s="41" t="str">
        <f>IF(BK17="","",IF(BK17=0,"",IF(BK17&lt;0,-1*BM17/BK17,BM17/BK17)))</f>
        <v/>
      </c>
      <c r="BO17" s="46">
        <f>BK17+BG17+BC17</f>
        <v>0</v>
      </c>
      <c r="BP17" s="46">
        <f>BL17+BH17+BD17</f>
        <v>0</v>
      </c>
      <c r="BQ17" s="47">
        <f>BP17-BO17</f>
        <v>0</v>
      </c>
      <c r="BR17" s="48" t="str">
        <f>IF(BO17="","",IF(BO17=0,"",IF(BO17&lt;0,-1*BQ17/BO17,BQ17/BO17)))</f>
        <v/>
      </c>
      <c r="BS17" s="46">
        <f t="shared" si="5"/>
        <v>0</v>
      </c>
      <c r="BT17" s="46">
        <f t="shared" si="6"/>
        <v>0</v>
      </c>
    </row>
    <row r="18" spans="1:72" x14ac:dyDescent="0.2">
      <c r="A18" s="351"/>
      <c r="B18" s="350"/>
      <c r="C18" s="360"/>
      <c r="D18" s="6"/>
      <c r="E18" s="351"/>
      <c r="F18" s="6"/>
      <c r="G18" s="369"/>
      <c r="H18" s="369"/>
      <c r="I18" s="40"/>
      <c r="J18" s="41"/>
      <c r="K18" s="369"/>
      <c r="L18" s="369"/>
      <c r="M18" s="40"/>
      <c r="N18" s="41"/>
      <c r="O18" s="369"/>
      <c r="P18" s="369"/>
      <c r="Q18" s="40"/>
      <c r="R18" s="41"/>
      <c r="S18" s="46"/>
      <c r="T18" s="46"/>
      <c r="U18" s="47"/>
      <c r="V18" s="48"/>
      <c r="W18" s="369"/>
      <c r="X18" s="369"/>
      <c r="Y18" s="40"/>
      <c r="Z18" s="41"/>
      <c r="AA18" s="369"/>
      <c r="AB18" s="369"/>
      <c r="AC18" s="40"/>
      <c r="AD18" s="41"/>
      <c r="AE18" s="369"/>
      <c r="AF18" s="369"/>
      <c r="AG18" s="40"/>
      <c r="AH18" s="41"/>
      <c r="AI18" s="46"/>
      <c r="AJ18" s="46"/>
      <c r="AK18" s="47"/>
      <c r="AL18" s="48"/>
      <c r="AM18" s="369"/>
      <c r="AN18" s="369"/>
      <c r="AO18" s="40"/>
      <c r="AP18" s="41"/>
      <c r="AQ18" s="369"/>
      <c r="AR18" s="369"/>
      <c r="AS18" s="40"/>
      <c r="AT18" s="41"/>
      <c r="AU18" s="369"/>
      <c r="AV18" s="369"/>
      <c r="AW18" s="40"/>
      <c r="AX18" s="41"/>
      <c r="AY18" s="46"/>
      <c r="AZ18" s="46"/>
      <c r="BA18" s="47"/>
      <c r="BB18" s="48"/>
      <c r="BC18" s="369"/>
      <c r="BD18" s="369"/>
      <c r="BE18" s="40"/>
      <c r="BF18" s="41"/>
      <c r="BG18" s="369"/>
      <c r="BH18" s="369"/>
      <c r="BI18" s="40"/>
      <c r="BJ18" s="41"/>
      <c r="BK18" s="370"/>
      <c r="BL18" s="380"/>
      <c r="BM18" s="40"/>
      <c r="BN18" s="41"/>
      <c r="BO18" s="46"/>
      <c r="BP18" s="46"/>
      <c r="BQ18" s="47"/>
      <c r="BR18" s="48"/>
      <c r="BS18" s="46"/>
      <c r="BT18" s="46"/>
    </row>
    <row r="19" spans="1:72" s="60" customFormat="1" x14ac:dyDescent="0.2">
      <c r="A19" s="1" t="s">
        <v>10</v>
      </c>
      <c r="B19" s="8"/>
      <c r="C19" s="57"/>
      <c r="D19" s="8"/>
      <c r="E19" s="9"/>
      <c r="F19" s="8"/>
      <c r="G19" s="58">
        <f>G12+G14-G16-G17</f>
        <v>0</v>
      </c>
      <c r="H19" s="58">
        <f>H12+H14-H16-H17</f>
        <v>0</v>
      </c>
      <c r="I19" s="44">
        <f>H19-G19</f>
        <v>0</v>
      </c>
      <c r="J19" s="45" t="str">
        <f>IF(G19="","",IF(G19=0,"",IF(G19&lt;0,-1*I19/G19,I19/G19)))</f>
        <v/>
      </c>
      <c r="K19" s="58">
        <f>K12+K14-K16-K17</f>
        <v>0</v>
      </c>
      <c r="L19" s="58">
        <f>L12+L14-L16-L17</f>
        <v>0</v>
      </c>
      <c r="M19" s="44">
        <f>L19-K19</f>
        <v>0</v>
      </c>
      <c r="N19" s="45" t="str">
        <f>IF(K19="","",IF(K19=0,"",IF(K19&lt;0,-1*M19/K19,M19/K19)))</f>
        <v/>
      </c>
      <c r="O19" s="58">
        <f>O12+O14-O16-O17</f>
        <v>0</v>
      </c>
      <c r="P19" s="58">
        <f>P12+P14-P16-P17</f>
        <v>0</v>
      </c>
      <c r="Q19" s="44">
        <f>P19-O19</f>
        <v>0</v>
      </c>
      <c r="R19" s="45" t="str">
        <f>IF(O19="","",IF(O19=0,"",IF(O19&lt;0,-1*Q19/O19,Q19/O19)))</f>
        <v/>
      </c>
      <c r="S19" s="49">
        <f>O19+K19+G19</f>
        <v>0</v>
      </c>
      <c r="T19" s="49">
        <f>P19+L19+H19</f>
        <v>0</v>
      </c>
      <c r="U19" s="50">
        <f>T19-S19</f>
        <v>0</v>
      </c>
      <c r="V19" s="51" t="str">
        <f>IF(S19="","",IF(S19=0,"",IF(S19&lt;0,-1*U19/S19,U19/S19)))</f>
        <v/>
      </c>
      <c r="W19" s="58">
        <f>W12+W14-W16-W17</f>
        <v>0</v>
      </c>
      <c r="X19" s="58">
        <f>X12+X14-X16-X17</f>
        <v>0</v>
      </c>
      <c r="Y19" s="44">
        <f>X19-W19</f>
        <v>0</v>
      </c>
      <c r="Z19" s="45" t="str">
        <f>IF(W19="","",IF(W19=0,"",IF(W19&lt;0,-1*Y19/W19,Y19/W19)))</f>
        <v/>
      </c>
      <c r="AA19" s="58">
        <f>AA12+AA14-AA16-AA17</f>
        <v>0</v>
      </c>
      <c r="AB19" s="58">
        <f>AB12+AB14-AB16-AB17</f>
        <v>0</v>
      </c>
      <c r="AC19" s="44">
        <f>AB19-AA19</f>
        <v>0</v>
      </c>
      <c r="AD19" s="45" t="str">
        <f>IF(AA19="","",IF(AA19=0,"",IF(AA19&lt;0,-1*AC19/AA19,AC19/AA19)))</f>
        <v/>
      </c>
      <c r="AE19" s="58">
        <f>AE12+AE14-AE16-AE17</f>
        <v>0</v>
      </c>
      <c r="AF19" s="58">
        <f>AF12+AF14-AF16-AF17</f>
        <v>0</v>
      </c>
      <c r="AG19" s="44">
        <f>AF19-AE19</f>
        <v>0</v>
      </c>
      <c r="AH19" s="45" t="str">
        <f>IF(AE19="","",IF(AE19=0,"",IF(AE19&lt;0,-1*AG19/AE19,AG19/AE19)))</f>
        <v/>
      </c>
      <c r="AI19" s="49">
        <f>AE19+AA19+W19</f>
        <v>0</v>
      </c>
      <c r="AJ19" s="49">
        <f>AF19+AB19+X19</f>
        <v>0</v>
      </c>
      <c r="AK19" s="50">
        <f>AJ19-AI19</f>
        <v>0</v>
      </c>
      <c r="AL19" s="51" t="str">
        <f>IF(AI19="","",IF(AI19=0,"",IF(AI19&lt;0,-1*AK19/AI19,AK19/AI19)))</f>
        <v/>
      </c>
      <c r="AM19" s="58">
        <f>AM12+AM14-AM16-AM17</f>
        <v>0</v>
      </c>
      <c r="AN19" s="58">
        <f>AN12+AN14-AN16-AN17</f>
        <v>0</v>
      </c>
      <c r="AO19" s="44">
        <f>AN19-AM19</f>
        <v>0</v>
      </c>
      <c r="AP19" s="45" t="str">
        <f>IF(AM19="","",IF(AM19=0,"",IF(AM19&lt;0,-1*AO19/AM19,AO19/AM19)))</f>
        <v/>
      </c>
      <c r="AQ19" s="58">
        <f>AQ12+AQ14-AQ16-AQ17</f>
        <v>0</v>
      </c>
      <c r="AR19" s="58">
        <f>AR12+AR14-AR16-AR17</f>
        <v>0</v>
      </c>
      <c r="AS19" s="44">
        <f>AR19-AQ19</f>
        <v>0</v>
      </c>
      <c r="AT19" s="45" t="str">
        <f>IF(AQ19="","",IF(AQ19=0,"",IF(AQ19&lt;0,-1*AS19/AQ19,AS19/AQ19)))</f>
        <v/>
      </c>
      <c r="AU19" s="58">
        <f>AU12+AU14-AU16-AU17</f>
        <v>0</v>
      </c>
      <c r="AV19" s="58">
        <f>AV12+AV14-AV16-AV17</f>
        <v>0</v>
      </c>
      <c r="AW19" s="44">
        <f>AV19-AU19</f>
        <v>0</v>
      </c>
      <c r="AX19" s="45" t="str">
        <f>IF(AU19="","",IF(AU19=0,"",IF(AU19&lt;0,-1*AW19/AU19,AW19/AU19)))</f>
        <v/>
      </c>
      <c r="AY19" s="49">
        <f>AU19+AQ19+AM19</f>
        <v>0</v>
      </c>
      <c r="AZ19" s="49">
        <f>AV19+AR19+AN19</f>
        <v>0</v>
      </c>
      <c r="BA19" s="50">
        <f>AZ19-AY19</f>
        <v>0</v>
      </c>
      <c r="BB19" s="51" t="str">
        <f>IF(AY19="","",IF(AY19=0,"",IF(AY19&lt;0,-1*BA19/AY19,BA19/AY19)))</f>
        <v/>
      </c>
      <c r="BC19" s="58">
        <f>BC12+BC14-BC16-BC17</f>
        <v>0</v>
      </c>
      <c r="BD19" s="58">
        <f>BD12+BD14-BD16-BD17</f>
        <v>0</v>
      </c>
      <c r="BE19" s="44">
        <f>BD19-BC19</f>
        <v>0</v>
      </c>
      <c r="BF19" s="45" t="str">
        <f>IF(BC19="","",IF(BC19=0,"",IF(BC19&lt;0,-1*BE19/BC19,BE19/BC19)))</f>
        <v/>
      </c>
      <c r="BG19" s="58">
        <f>BG12+BG14-BG16-BG17</f>
        <v>0</v>
      </c>
      <c r="BH19" s="58">
        <f>BH12+BH14-BH16-BH17</f>
        <v>0</v>
      </c>
      <c r="BI19" s="44">
        <f>BH19-BG19</f>
        <v>0</v>
      </c>
      <c r="BJ19" s="45" t="str">
        <f>IF(BG19="","",IF(BG19=0,"",IF(BG19&lt;0,-1*BI19/BG19,BI19/BG19)))</f>
        <v/>
      </c>
      <c r="BK19" s="58">
        <f>BK12+BK14-BK16-BK17</f>
        <v>0</v>
      </c>
      <c r="BL19" s="59">
        <f>BL12+BL14-BL16-BL17</f>
        <v>0</v>
      </c>
      <c r="BM19" s="44">
        <f>BL19-BK19</f>
        <v>0</v>
      </c>
      <c r="BN19" s="45" t="str">
        <f>IF(BK19="","",IF(BK19=0,"",IF(BK19&lt;0,-1*BM19/BK19,BM19/BK19)))</f>
        <v/>
      </c>
      <c r="BO19" s="49">
        <f>BK19+BG19+BC19</f>
        <v>0</v>
      </c>
      <c r="BP19" s="49">
        <f>BL19+BH19+BD19</f>
        <v>0</v>
      </c>
      <c r="BQ19" s="50">
        <f>BP19-BO19</f>
        <v>0</v>
      </c>
      <c r="BR19" s="51" t="str">
        <f>IF(BO19="","",IF(BO19=0,"",IF(BO19&lt;0,-1*BQ19/BO19,BQ19/BO19)))</f>
        <v/>
      </c>
      <c r="BS19" s="49">
        <f t="shared" si="5"/>
        <v>0</v>
      </c>
      <c r="BT19" s="49">
        <f t="shared" si="6"/>
        <v>0</v>
      </c>
    </row>
    <row r="20" spans="1:72" x14ac:dyDescent="0.2">
      <c r="A20" s="351"/>
      <c r="B20" s="350"/>
      <c r="C20" s="360"/>
      <c r="D20" s="6"/>
      <c r="E20" s="351"/>
      <c r="F20" s="6"/>
      <c r="G20" s="369"/>
      <c r="H20" s="369"/>
      <c r="I20" s="40"/>
      <c r="J20" s="41"/>
      <c r="K20" s="369"/>
      <c r="L20" s="369"/>
      <c r="M20" s="40"/>
      <c r="N20" s="41"/>
      <c r="O20" s="369"/>
      <c r="P20" s="369"/>
      <c r="Q20" s="40"/>
      <c r="R20" s="41"/>
      <c r="S20" s="46"/>
      <c r="T20" s="46"/>
      <c r="U20" s="47"/>
      <c r="V20" s="48"/>
      <c r="W20" s="369"/>
      <c r="X20" s="369"/>
      <c r="Y20" s="40"/>
      <c r="Z20" s="41"/>
      <c r="AA20" s="369"/>
      <c r="AB20" s="369"/>
      <c r="AC20" s="40"/>
      <c r="AD20" s="41"/>
      <c r="AE20" s="369"/>
      <c r="AF20" s="369"/>
      <c r="AG20" s="40"/>
      <c r="AH20" s="41"/>
      <c r="AI20" s="46"/>
      <c r="AJ20" s="46"/>
      <c r="AK20" s="47"/>
      <c r="AL20" s="48"/>
      <c r="AM20" s="369"/>
      <c r="AN20" s="369"/>
      <c r="AO20" s="40"/>
      <c r="AP20" s="41"/>
      <c r="AQ20" s="369"/>
      <c r="AR20" s="369"/>
      <c r="AS20" s="40"/>
      <c r="AT20" s="41"/>
      <c r="AU20" s="369"/>
      <c r="AV20" s="369"/>
      <c r="AW20" s="40"/>
      <c r="AX20" s="41"/>
      <c r="AY20" s="46"/>
      <c r="AZ20" s="46"/>
      <c r="BA20" s="47"/>
      <c r="BB20" s="48"/>
      <c r="BC20" s="369"/>
      <c r="BD20" s="369"/>
      <c r="BE20" s="40"/>
      <c r="BF20" s="41"/>
      <c r="BG20" s="369"/>
      <c r="BH20" s="369"/>
      <c r="BI20" s="40"/>
      <c r="BJ20" s="41"/>
      <c r="BK20" s="369"/>
      <c r="BL20" s="379"/>
      <c r="BM20" s="40"/>
      <c r="BN20" s="41"/>
      <c r="BO20" s="46"/>
      <c r="BP20" s="46"/>
      <c r="BQ20" s="47"/>
      <c r="BR20" s="48"/>
      <c r="BS20" s="46"/>
      <c r="BT20" s="46"/>
    </row>
    <row r="21" spans="1:72" x14ac:dyDescent="0.2">
      <c r="A21" s="351" t="s">
        <v>194</v>
      </c>
      <c r="B21" s="357"/>
      <c r="C21" s="360"/>
      <c r="D21" s="6"/>
      <c r="E21" s="351"/>
      <c r="F21" s="6"/>
      <c r="G21" s="19"/>
      <c r="H21" s="19"/>
      <c r="I21" s="40">
        <f>H21-G21</f>
        <v>0</v>
      </c>
      <c r="J21" s="41" t="str">
        <f>IF(G21="","",IF(G21=0,"",IF(G21&lt;0,-1*I21/G21,I21/G21)))</f>
        <v/>
      </c>
      <c r="K21" s="19"/>
      <c r="L21" s="19"/>
      <c r="M21" s="40">
        <f>L21-K21</f>
        <v>0</v>
      </c>
      <c r="N21" s="41" t="str">
        <f>IF(K21="","",IF(K21=0,"",IF(K21&lt;0,-1*M21/K21,M21/K21)))</f>
        <v/>
      </c>
      <c r="O21" s="19"/>
      <c r="P21" s="19"/>
      <c r="Q21" s="40">
        <f>P21-O21</f>
        <v>0</v>
      </c>
      <c r="R21" s="41" t="str">
        <f>IF(O21="","",IF(O21=0,"",IF(O21&lt;0,-1*Q21/O21,Q21/O21)))</f>
        <v/>
      </c>
      <c r="S21" s="46">
        <f>O21+K21+G21</f>
        <v>0</v>
      </c>
      <c r="T21" s="46">
        <f>P21+L21+H21</f>
        <v>0</v>
      </c>
      <c r="U21" s="47">
        <f>T21-S21</f>
        <v>0</v>
      </c>
      <c r="V21" s="48" t="str">
        <f>IF(S21="","",IF(S21=0,"",IF(S21&lt;0,-1*U21/S21,U21/S21)))</f>
        <v/>
      </c>
      <c r="W21" s="19"/>
      <c r="X21" s="19"/>
      <c r="Y21" s="40">
        <f>X21-W21</f>
        <v>0</v>
      </c>
      <c r="Z21" s="41" t="str">
        <f>IF(W21="","",IF(W21=0,"",IF(W21&lt;0,-1*Y21/W21,Y21/W21)))</f>
        <v/>
      </c>
      <c r="AA21" s="19"/>
      <c r="AB21" s="19"/>
      <c r="AC21" s="40">
        <f>AB21-AA21</f>
        <v>0</v>
      </c>
      <c r="AD21" s="41" t="str">
        <f>IF(AA21="","",IF(AA21=0,"",IF(AA21&lt;0,-1*AC21/AA21,AC21/AA21)))</f>
        <v/>
      </c>
      <c r="AE21" s="19"/>
      <c r="AF21" s="19"/>
      <c r="AG21" s="40">
        <f>AF21-AE21</f>
        <v>0</v>
      </c>
      <c r="AH21" s="41" t="str">
        <f>IF(AE21="","",IF(AE21=0,"",IF(AE21&lt;0,-1*AG21/AE21,AG21/AE21)))</f>
        <v/>
      </c>
      <c r="AI21" s="46">
        <f t="shared" ref="AI21:AJ24" si="7">AE21+AA21+W21</f>
        <v>0</v>
      </c>
      <c r="AJ21" s="46">
        <f t="shared" si="7"/>
        <v>0</v>
      </c>
      <c r="AK21" s="47">
        <f>AJ21-AI21</f>
        <v>0</v>
      </c>
      <c r="AL21" s="48" t="str">
        <f>IF(AI21="","",IF(AI21=0,"",IF(AI21&lt;0,-1*AK21/AI21,AK21/AI21)))</f>
        <v/>
      </c>
      <c r="AM21" s="19"/>
      <c r="AN21" s="19"/>
      <c r="AO21" s="40">
        <f>AN21-AM21</f>
        <v>0</v>
      </c>
      <c r="AP21" s="41" t="str">
        <f>IF(AM21="","",IF(AM21=0,"",IF(AM21&lt;0,-1*AO21/AM21,AO21/AM21)))</f>
        <v/>
      </c>
      <c r="AQ21" s="19"/>
      <c r="AR21" s="19"/>
      <c r="AS21" s="40">
        <f>AR21-AQ21</f>
        <v>0</v>
      </c>
      <c r="AT21" s="41" t="str">
        <f>IF(AQ21="","",IF(AQ21=0,"",IF(AQ21&lt;0,-1*AS21/AQ21,AS21/AQ21)))</f>
        <v/>
      </c>
      <c r="AU21" s="19"/>
      <c r="AV21" s="19"/>
      <c r="AW21" s="40">
        <f>AV21-AU21</f>
        <v>0</v>
      </c>
      <c r="AX21" s="41" t="str">
        <f>IF(AU21="","",IF(AU21=0,"",IF(AU21&lt;0,-1*AW21/AU21,AW21/AU21)))</f>
        <v/>
      </c>
      <c r="AY21" s="46">
        <f t="shared" ref="AY21:AZ24" si="8">AU21+AQ21+AM21</f>
        <v>0</v>
      </c>
      <c r="AZ21" s="46">
        <f t="shared" si="8"/>
        <v>0</v>
      </c>
      <c r="BA21" s="47">
        <f>AZ21-AY21</f>
        <v>0</v>
      </c>
      <c r="BB21" s="48" t="str">
        <f>IF(AY21="","",IF(AY21=0,"",IF(AY21&lt;0,-1*BA21/AY21,BA21/AY21)))</f>
        <v/>
      </c>
      <c r="BC21" s="19"/>
      <c r="BD21" s="19"/>
      <c r="BE21" s="40">
        <f>BD21-BC21</f>
        <v>0</v>
      </c>
      <c r="BF21" s="41" t="str">
        <f>IF(BC21="","",IF(BC21=0,"",IF(BC21&lt;0,-1*BE21/BC21,BE21/BC21)))</f>
        <v/>
      </c>
      <c r="BG21" s="19"/>
      <c r="BH21" s="19"/>
      <c r="BI21" s="40">
        <f>BH21-BG21</f>
        <v>0</v>
      </c>
      <c r="BJ21" s="41" t="str">
        <f>IF(BG21="","",IF(BG21=0,"",IF(BG21&lt;0,-1*BI21/BG21,BI21/BG21)))</f>
        <v/>
      </c>
      <c r="BK21" s="19"/>
      <c r="BL21" s="386"/>
      <c r="BM21" s="40">
        <f>BL21-BK21</f>
        <v>0</v>
      </c>
      <c r="BN21" s="41" t="str">
        <f>IF(BK21="","",IF(BK21=0,"",IF(BK21&lt;0,-1*BM21/BK21,BM21/BK21)))</f>
        <v/>
      </c>
      <c r="BO21" s="46">
        <f t="shared" ref="BO21:BP24" si="9">BK21+BG21+BC21</f>
        <v>0</v>
      </c>
      <c r="BP21" s="46">
        <f t="shared" si="9"/>
        <v>0</v>
      </c>
      <c r="BQ21" s="47">
        <f>BP21-BO21</f>
        <v>0</v>
      </c>
      <c r="BR21" s="48" t="str">
        <f>IF(BO21="","",IF(BO21=0,"",IF(BO21&lt;0,-1*BQ21/BO21,BQ21/BO21)))</f>
        <v/>
      </c>
      <c r="BS21" s="46">
        <f t="shared" si="5"/>
        <v>0</v>
      </c>
      <c r="BT21" s="46">
        <f t="shared" si="6"/>
        <v>0</v>
      </c>
    </row>
    <row r="22" spans="1:72" x14ac:dyDescent="0.2">
      <c r="A22" s="371" t="s">
        <v>11</v>
      </c>
      <c r="B22" s="372"/>
      <c r="C22" s="360"/>
      <c r="D22" s="373"/>
      <c r="E22" s="371"/>
      <c r="F22" s="373"/>
      <c r="G22" s="374"/>
      <c r="H22" s="374"/>
      <c r="I22" s="40"/>
      <c r="J22" s="41" t="str">
        <f>IF(G22="","",IF(G22=0,"",IF(G22&lt;0,-1*I22/G22,I22/G22)))</f>
        <v/>
      </c>
      <c r="K22" s="374"/>
      <c r="L22" s="374"/>
      <c r="M22" s="40"/>
      <c r="N22" s="41" t="str">
        <f>IF(K22="","",IF(K22=0,"",IF(K22&lt;0,-1*M22/K22,M22/K22)))</f>
        <v/>
      </c>
      <c r="O22" s="374"/>
      <c r="P22" s="374"/>
      <c r="Q22" s="40"/>
      <c r="R22" s="41" t="str">
        <f>IF(O22="","",IF(O22=0,"",IF(O22&lt;0,-1*Q22/O22,Q22/O22)))</f>
        <v/>
      </c>
      <c r="S22" s="46"/>
      <c r="T22" s="46"/>
      <c r="U22" s="47"/>
      <c r="V22" s="48" t="str">
        <f>IF(S22="","",IF(S22=0,"",IF(S22&lt;0,-1*U22/S22,U22/S22)))</f>
        <v/>
      </c>
      <c r="W22" s="374"/>
      <c r="X22" s="374"/>
      <c r="Y22" s="40"/>
      <c r="Z22" s="41" t="str">
        <f>IF(W22="","",IF(W22=0,"",IF(W22&lt;0,-1*Y22/W22,Y22/W22)))</f>
        <v/>
      </c>
      <c r="AA22" s="374"/>
      <c r="AB22" s="374"/>
      <c r="AC22" s="40"/>
      <c r="AD22" s="41" t="str">
        <f>IF(AA22="","",IF(AA22=0,"",IF(AA22&lt;0,-1*AC22/AA22,AC22/AA22)))</f>
        <v/>
      </c>
      <c r="AE22" s="374"/>
      <c r="AF22" s="374"/>
      <c r="AG22" s="40"/>
      <c r="AH22" s="41" t="str">
        <f>IF(AE22="","",IF(AE22=0,"",IF(AE22&lt;0,-1*AG22/AE22,AG22/AE22)))</f>
        <v/>
      </c>
      <c r="AI22" s="46"/>
      <c r="AJ22" s="46"/>
      <c r="AK22" s="47"/>
      <c r="AL22" s="48" t="str">
        <f>IF(AI22="","",IF(AI22=0,"",IF(AI22&lt;0,-1*AK22/AI22,AK22/AI22)))</f>
        <v/>
      </c>
      <c r="AM22" s="374"/>
      <c r="AN22" s="374"/>
      <c r="AO22" s="40"/>
      <c r="AP22" s="41" t="str">
        <f>IF(AM22="","",IF(AM22=0,"",IF(AM22&lt;0,-1*AO22/AM22,AO22/AM22)))</f>
        <v/>
      </c>
      <c r="AQ22" s="374"/>
      <c r="AR22" s="374"/>
      <c r="AS22" s="40"/>
      <c r="AT22" s="41" t="str">
        <f>IF(AQ22="","",IF(AQ22=0,"",IF(AQ22&lt;0,-1*AS22/AQ22,AS22/AQ22)))</f>
        <v/>
      </c>
      <c r="AU22" s="374"/>
      <c r="AV22" s="374"/>
      <c r="AW22" s="40"/>
      <c r="AX22" s="41" t="str">
        <f>IF(AU22="","",IF(AU22=0,"",IF(AU22&lt;0,-1*AW22/AU22,AW22/AU22)))</f>
        <v/>
      </c>
      <c r="AY22" s="46"/>
      <c r="AZ22" s="46"/>
      <c r="BA22" s="47"/>
      <c r="BB22" s="48" t="str">
        <f>IF(AY22="","",IF(AY22=0,"",IF(AY22&lt;0,-1*BA22/AY22,BA22/AY22)))</f>
        <v/>
      </c>
      <c r="BC22" s="374"/>
      <c r="BD22" s="374"/>
      <c r="BE22" s="40"/>
      <c r="BF22" s="41" t="str">
        <f>IF(BC22="","",IF(BC22=0,"",IF(BC22&lt;0,-1*BE22/BC22,BE22/BC22)))</f>
        <v/>
      </c>
      <c r="BG22" s="374"/>
      <c r="BH22" s="374"/>
      <c r="BI22" s="40"/>
      <c r="BJ22" s="41" t="str">
        <f>IF(BG22="","",IF(BG22=0,"",IF(BG22&lt;0,-1*BI22/BG22,BI22/BG22)))</f>
        <v/>
      </c>
      <c r="BK22" s="374"/>
      <c r="BL22" s="381"/>
      <c r="BM22" s="40"/>
      <c r="BN22" s="41" t="str">
        <f>IF(BK22="","",IF(BK22=0,"",IF(BK22&lt;0,-1*BM22/BK22,BM22/BK22)))</f>
        <v/>
      </c>
      <c r="BO22" s="46"/>
      <c r="BP22" s="46"/>
      <c r="BQ22" s="47"/>
      <c r="BR22" s="48" t="str">
        <f>IF(BO22="","",IF(BO22=0,"",IF(BO22&lt;0,-1*BQ22/BO22,BQ22/BO22)))</f>
        <v/>
      </c>
      <c r="BS22" s="46">
        <f t="shared" si="5"/>
        <v>0</v>
      </c>
      <c r="BT22" s="46">
        <f t="shared" si="6"/>
        <v>0</v>
      </c>
    </row>
    <row r="23" spans="1:72" x14ac:dyDescent="0.2">
      <c r="A23" s="371" t="s">
        <v>12</v>
      </c>
      <c r="B23" s="357"/>
      <c r="C23" s="360"/>
      <c r="D23" s="373"/>
      <c r="E23" s="371"/>
      <c r="F23" s="373"/>
      <c r="G23" s="20"/>
      <c r="H23" s="20"/>
      <c r="I23" s="40">
        <f>H23-G23</f>
        <v>0</v>
      </c>
      <c r="J23" s="41" t="str">
        <f>IF(G23="","",IF(G23=0,"",IF(G23&lt;0,-1*I23/G23,I23/G23)))</f>
        <v/>
      </c>
      <c r="K23" s="20"/>
      <c r="L23" s="20"/>
      <c r="M23" s="40">
        <f>L23-K23</f>
        <v>0</v>
      </c>
      <c r="N23" s="41" t="str">
        <f>IF(K23="","",IF(K23=0,"",IF(K23&lt;0,-1*M23/K23,M23/K23)))</f>
        <v/>
      </c>
      <c r="O23" s="20"/>
      <c r="P23" s="20"/>
      <c r="Q23" s="40">
        <f>P23-O23</f>
        <v>0</v>
      </c>
      <c r="R23" s="41" t="str">
        <f>IF(O23="","",IF(O23=0,"",IF(O23&lt;0,-1*Q23/O23,Q23/O23)))</f>
        <v/>
      </c>
      <c r="S23" s="46">
        <f>O23+K23+G23</f>
        <v>0</v>
      </c>
      <c r="T23" s="46">
        <f>P23+L23+H23</f>
        <v>0</v>
      </c>
      <c r="U23" s="47">
        <f>T23-S23</f>
        <v>0</v>
      </c>
      <c r="V23" s="48" t="str">
        <f>IF(S23="","",IF(S23=0,"",IF(S23&lt;0,-1*U23/S23,U23/S23)))</f>
        <v/>
      </c>
      <c r="W23" s="20"/>
      <c r="X23" s="20"/>
      <c r="Y23" s="40">
        <f>X23-W23</f>
        <v>0</v>
      </c>
      <c r="Z23" s="41" t="str">
        <f>IF(W23="","",IF(W23=0,"",IF(W23&lt;0,-1*Y23/W23,Y23/W23)))</f>
        <v/>
      </c>
      <c r="AA23" s="20"/>
      <c r="AB23" s="20"/>
      <c r="AC23" s="40">
        <f>AB23-AA23</f>
        <v>0</v>
      </c>
      <c r="AD23" s="41" t="str">
        <f>IF(AA23="","",IF(AA23=0,"",IF(AA23&lt;0,-1*AC23/AA23,AC23/AA23)))</f>
        <v/>
      </c>
      <c r="AE23" s="20"/>
      <c r="AF23" s="20"/>
      <c r="AG23" s="40">
        <f>AF23-AE23</f>
        <v>0</v>
      </c>
      <c r="AH23" s="41" t="str">
        <f>IF(AE23="","",IF(AE23=0,"",IF(AE23&lt;0,-1*AG23/AE23,AG23/AE23)))</f>
        <v/>
      </c>
      <c r="AI23" s="46">
        <f t="shared" si="7"/>
        <v>0</v>
      </c>
      <c r="AJ23" s="46">
        <f t="shared" si="7"/>
        <v>0</v>
      </c>
      <c r="AK23" s="47">
        <f>AJ23-AI23</f>
        <v>0</v>
      </c>
      <c r="AL23" s="48" t="str">
        <f>IF(AI23="","",IF(AI23=0,"",IF(AI23&lt;0,-1*AK23/AI23,AK23/AI23)))</f>
        <v/>
      </c>
      <c r="AM23" s="20"/>
      <c r="AN23" s="20"/>
      <c r="AO23" s="40">
        <f>AN23-AM23</f>
        <v>0</v>
      </c>
      <c r="AP23" s="41" t="str">
        <f>IF(AM23="","",IF(AM23=0,"",IF(AM23&lt;0,-1*AO23/AM23,AO23/AM23)))</f>
        <v/>
      </c>
      <c r="AQ23" s="20"/>
      <c r="AR23" s="20"/>
      <c r="AS23" s="40">
        <f>AR23-AQ23</f>
        <v>0</v>
      </c>
      <c r="AT23" s="41" t="str">
        <f>IF(AQ23="","",IF(AQ23=0,"",IF(AQ23&lt;0,-1*AS23/AQ23,AS23/AQ23)))</f>
        <v/>
      </c>
      <c r="AU23" s="20"/>
      <c r="AV23" s="20"/>
      <c r="AW23" s="40">
        <f>AV23-AU23</f>
        <v>0</v>
      </c>
      <c r="AX23" s="41" t="str">
        <f>IF(AU23="","",IF(AU23=0,"",IF(AU23&lt;0,-1*AW23/AU23,AW23/AU23)))</f>
        <v/>
      </c>
      <c r="AY23" s="46">
        <f t="shared" si="8"/>
        <v>0</v>
      </c>
      <c r="AZ23" s="46">
        <f t="shared" si="8"/>
        <v>0</v>
      </c>
      <c r="BA23" s="47">
        <f>AZ23-AY23</f>
        <v>0</v>
      </c>
      <c r="BB23" s="48" t="str">
        <f>IF(AY23="","",IF(AY23=0,"",IF(AY23&lt;0,-1*BA23/AY23,BA23/AY23)))</f>
        <v/>
      </c>
      <c r="BC23" s="20"/>
      <c r="BD23" s="20"/>
      <c r="BE23" s="40">
        <f>BD23-BC23</f>
        <v>0</v>
      </c>
      <c r="BF23" s="41" t="str">
        <f>IF(BC23="","",IF(BC23=0,"",IF(BC23&lt;0,-1*BE23/BC23,BE23/BC23)))</f>
        <v/>
      </c>
      <c r="BG23" s="20"/>
      <c r="BH23" s="20"/>
      <c r="BI23" s="40">
        <f>BH23-BG23</f>
        <v>0</v>
      </c>
      <c r="BJ23" s="41" t="str">
        <f>IF(BG23="","",IF(BG23=0,"",IF(BG23&lt;0,-1*BI23/BG23,BI23/BG23)))</f>
        <v/>
      </c>
      <c r="BK23" s="20"/>
      <c r="BL23" s="387"/>
      <c r="BM23" s="40">
        <f>BL23-BK23</f>
        <v>0</v>
      </c>
      <c r="BN23" s="41" t="str">
        <f>IF(BK23="","",IF(BK23=0,"",IF(BK23&lt;0,-1*BM23/BK23,BM23/BK23)))</f>
        <v/>
      </c>
      <c r="BO23" s="46">
        <f t="shared" si="9"/>
        <v>0</v>
      </c>
      <c r="BP23" s="46">
        <f t="shared" si="9"/>
        <v>0</v>
      </c>
      <c r="BQ23" s="47">
        <f>BP23-BO23</f>
        <v>0</v>
      </c>
      <c r="BR23" s="48" t="str">
        <f>IF(BO23="","",IF(BO23=0,"",IF(BO23&lt;0,-1*BQ23/BO23,BQ23/BO23)))</f>
        <v/>
      </c>
      <c r="BS23" s="46">
        <f t="shared" si="5"/>
        <v>0</v>
      </c>
      <c r="BT23" s="46">
        <f t="shared" si="6"/>
        <v>0</v>
      </c>
    </row>
    <row r="24" spans="1:72" x14ac:dyDescent="0.2">
      <c r="A24" s="371" t="s">
        <v>13</v>
      </c>
      <c r="B24" s="357"/>
      <c r="C24" s="360"/>
      <c r="D24" s="373"/>
      <c r="E24" s="371"/>
      <c r="F24" s="373"/>
      <c r="G24" s="20"/>
      <c r="H24" s="20"/>
      <c r="I24" s="40">
        <f>H24-G24</f>
        <v>0</v>
      </c>
      <c r="J24" s="41" t="str">
        <f>IF(G24="","",IF(G24=0,"",IF(G24&lt;0,-1*I24/G24,I24/G24)))</f>
        <v/>
      </c>
      <c r="K24" s="20"/>
      <c r="L24" s="20"/>
      <c r="M24" s="40">
        <f>L24-K24</f>
        <v>0</v>
      </c>
      <c r="N24" s="41" t="str">
        <f>IF(K24="","",IF(K24=0,"",IF(K24&lt;0,-1*M24/K24,M24/K24)))</f>
        <v/>
      </c>
      <c r="O24" s="20"/>
      <c r="P24" s="20"/>
      <c r="Q24" s="40">
        <f>P24-O24</f>
        <v>0</v>
      </c>
      <c r="R24" s="41" t="str">
        <f>IF(O24="","",IF(O24=0,"",IF(O24&lt;0,-1*Q24/O24,Q24/O24)))</f>
        <v/>
      </c>
      <c r="S24" s="46">
        <f>O24+K24+G24</f>
        <v>0</v>
      </c>
      <c r="T24" s="46">
        <f>P24+L24+H24</f>
        <v>0</v>
      </c>
      <c r="U24" s="47">
        <f>T24-S24</f>
        <v>0</v>
      </c>
      <c r="V24" s="48" t="str">
        <f>IF(S24="","",IF(S24=0,"",IF(S24&lt;0,-1*U24/S24,U24/S24)))</f>
        <v/>
      </c>
      <c r="W24" s="20"/>
      <c r="X24" s="20"/>
      <c r="Y24" s="40">
        <f>X24-W24</f>
        <v>0</v>
      </c>
      <c r="Z24" s="41" t="str">
        <f>IF(W24="","",IF(W24=0,"",IF(W24&lt;0,-1*Y24/W24,Y24/W24)))</f>
        <v/>
      </c>
      <c r="AA24" s="20"/>
      <c r="AB24" s="20"/>
      <c r="AC24" s="40">
        <f>AB24-AA24</f>
        <v>0</v>
      </c>
      <c r="AD24" s="41" t="str">
        <f>IF(AA24="","",IF(AA24=0,"",IF(AA24&lt;0,-1*AC24/AA24,AC24/AA24)))</f>
        <v/>
      </c>
      <c r="AE24" s="20"/>
      <c r="AF24" s="20"/>
      <c r="AG24" s="40">
        <f>AF24-AE24</f>
        <v>0</v>
      </c>
      <c r="AH24" s="41" t="str">
        <f>IF(AE24="","",IF(AE24=0,"",IF(AE24&lt;0,-1*AG24/AE24,AG24/AE24)))</f>
        <v/>
      </c>
      <c r="AI24" s="46">
        <f t="shared" si="7"/>
        <v>0</v>
      </c>
      <c r="AJ24" s="46">
        <f t="shared" si="7"/>
        <v>0</v>
      </c>
      <c r="AK24" s="47">
        <f>AJ24-AI24</f>
        <v>0</v>
      </c>
      <c r="AL24" s="48" t="str">
        <f>IF(AI24="","",IF(AI24=0,"",IF(AI24&lt;0,-1*AK24/AI24,AK24/AI24)))</f>
        <v/>
      </c>
      <c r="AM24" s="20"/>
      <c r="AN24" s="20"/>
      <c r="AO24" s="40">
        <f>AN24-AM24</f>
        <v>0</v>
      </c>
      <c r="AP24" s="41" t="str">
        <f>IF(AM24="","",IF(AM24=0,"",IF(AM24&lt;0,-1*AO24/AM24,AO24/AM24)))</f>
        <v/>
      </c>
      <c r="AQ24" s="20"/>
      <c r="AR24" s="20"/>
      <c r="AS24" s="40">
        <f>AR24-AQ24</f>
        <v>0</v>
      </c>
      <c r="AT24" s="41" t="str">
        <f>IF(AQ24="","",IF(AQ24=0,"",IF(AQ24&lt;0,-1*AS24/AQ24,AS24/AQ24)))</f>
        <v/>
      </c>
      <c r="AU24" s="20"/>
      <c r="AV24" s="20"/>
      <c r="AW24" s="40">
        <f>AV24-AU24</f>
        <v>0</v>
      </c>
      <c r="AX24" s="41" t="str">
        <f>IF(AU24="","",IF(AU24=0,"",IF(AU24&lt;0,-1*AW24/AU24,AW24/AU24)))</f>
        <v/>
      </c>
      <c r="AY24" s="46">
        <f t="shared" si="8"/>
        <v>0</v>
      </c>
      <c r="AZ24" s="46">
        <f t="shared" si="8"/>
        <v>0</v>
      </c>
      <c r="BA24" s="47">
        <f>AZ24-AY24</f>
        <v>0</v>
      </c>
      <c r="BB24" s="48" t="str">
        <f>IF(AY24="","",IF(AY24=0,"",IF(AY24&lt;0,-1*BA24/AY24,BA24/AY24)))</f>
        <v/>
      </c>
      <c r="BC24" s="20"/>
      <c r="BD24" s="20"/>
      <c r="BE24" s="40">
        <f>BD24-BC24</f>
        <v>0</v>
      </c>
      <c r="BF24" s="41" t="str">
        <f>IF(BC24="","",IF(BC24=0,"",IF(BC24&lt;0,-1*BE24/BC24,BE24/BC24)))</f>
        <v/>
      </c>
      <c r="BG24" s="20"/>
      <c r="BH24" s="20"/>
      <c r="BI24" s="40">
        <f>BH24-BG24</f>
        <v>0</v>
      </c>
      <c r="BJ24" s="41" t="str">
        <f>IF(BG24="","",IF(BG24=0,"",IF(BG24&lt;0,-1*BI24/BG24,BI24/BG24)))</f>
        <v/>
      </c>
      <c r="BK24" s="20"/>
      <c r="BL24" s="387"/>
      <c r="BM24" s="40">
        <f>BL24-BK24</f>
        <v>0</v>
      </c>
      <c r="BN24" s="41" t="str">
        <f>IF(BK24="","",IF(BK24=0,"",IF(BK24&lt;0,-1*BM24/BK24,BM24/BK24)))</f>
        <v/>
      </c>
      <c r="BO24" s="46">
        <f t="shared" si="9"/>
        <v>0</v>
      </c>
      <c r="BP24" s="46">
        <f t="shared" si="9"/>
        <v>0</v>
      </c>
      <c r="BQ24" s="47">
        <f>BP24-BO24</f>
        <v>0</v>
      </c>
      <c r="BR24" s="48" t="str">
        <f>IF(BO24="","",IF(BO24=0,"",IF(BO24&lt;0,-1*BQ24/BO24,BQ24/BO24)))</f>
        <v/>
      </c>
      <c r="BS24" s="46">
        <f t="shared" si="5"/>
        <v>0</v>
      </c>
      <c r="BT24" s="46">
        <f t="shared" si="6"/>
        <v>0</v>
      </c>
    </row>
    <row r="25" spans="1:72" s="368" customFormat="1" x14ac:dyDescent="0.2">
      <c r="A25" s="366"/>
      <c r="B25" s="382"/>
      <c r="C25" s="364"/>
      <c r="D25" s="365"/>
      <c r="E25" s="366"/>
      <c r="F25" s="365"/>
      <c r="G25" s="375"/>
      <c r="H25" s="375"/>
      <c r="I25" s="42"/>
      <c r="J25" s="43"/>
      <c r="K25" s="375"/>
      <c r="L25" s="375"/>
      <c r="M25" s="42"/>
      <c r="N25" s="43"/>
      <c r="O25" s="375"/>
      <c r="P25" s="375"/>
      <c r="Q25" s="42"/>
      <c r="R25" s="43"/>
      <c r="S25" s="46"/>
      <c r="T25" s="46"/>
      <c r="U25" s="47"/>
      <c r="V25" s="48"/>
      <c r="W25" s="375"/>
      <c r="X25" s="375"/>
      <c r="Y25" s="42"/>
      <c r="Z25" s="43"/>
      <c r="AA25" s="375"/>
      <c r="AB25" s="375"/>
      <c r="AC25" s="42"/>
      <c r="AD25" s="43"/>
      <c r="AE25" s="375"/>
      <c r="AF25" s="375"/>
      <c r="AG25" s="42"/>
      <c r="AH25" s="43"/>
      <c r="AI25" s="46"/>
      <c r="AJ25" s="46"/>
      <c r="AK25" s="47"/>
      <c r="AL25" s="48"/>
      <c r="AM25" s="375"/>
      <c r="AN25" s="375"/>
      <c r="AO25" s="42"/>
      <c r="AP25" s="43"/>
      <c r="AQ25" s="375"/>
      <c r="AR25" s="375"/>
      <c r="AS25" s="42"/>
      <c r="AT25" s="43"/>
      <c r="AU25" s="375"/>
      <c r="AV25" s="375"/>
      <c r="AW25" s="42"/>
      <c r="AX25" s="43"/>
      <c r="AY25" s="46"/>
      <c r="AZ25" s="46"/>
      <c r="BA25" s="47"/>
      <c r="BB25" s="48"/>
      <c r="BC25" s="375"/>
      <c r="BD25" s="375"/>
      <c r="BE25" s="42"/>
      <c r="BF25" s="43"/>
      <c r="BG25" s="375"/>
      <c r="BH25" s="375"/>
      <c r="BI25" s="42"/>
      <c r="BJ25" s="43"/>
      <c r="BK25" s="375"/>
      <c r="BL25" s="383"/>
      <c r="BM25" s="42"/>
      <c r="BN25" s="43"/>
      <c r="BO25" s="46"/>
      <c r="BP25" s="46"/>
      <c r="BQ25" s="47"/>
      <c r="BR25" s="48"/>
      <c r="BS25" s="46"/>
      <c r="BT25" s="46"/>
    </row>
    <row r="26" spans="1:72" x14ac:dyDescent="0.2">
      <c r="A26" s="351" t="s">
        <v>147</v>
      </c>
      <c r="B26" s="357"/>
      <c r="C26" s="360"/>
      <c r="D26" s="6"/>
      <c r="E26" s="351"/>
      <c r="F26" s="6"/>
      <c r="G26" s="19"/>
      <c r="H26" s="19"/>
      <c r="I26" s="40">
        <f>H26-G26</f>
        <v>0</v>
      </c>
      <c r="J26" s="41" t="str">
        <f>IF(G26="","",IF(G26=0,"",IF(G26&lt;0,-1*I26/G26,I26/G26)))</f>
        <v/>
      </c>
      <c r="K26" s="19"/>
      <c r="L26" s="19"/>
      <c r="M26" s="40">
        <f>L26-K26</f>
        <v>0</v>
      </c>
      <c r="N26" s="41" t="str">
        <f>IF(K26="","",IF(K26=0,"",IF(K26&lt;0,-1*M26/K26,M26/K26)))</f>
        <v/>
      </c>
      <c r="O26" s="19"/>
      <c r="P26" s="19"/>
      <c r="Q26" s="40">
        <f>P26-O26</f>
        <v>0</v>
      </c>
      <c r="R26" s="41" t="str">
        <f>IF(O26="","",IF(O26=0,"",IF(O26&lt;0,-1*Q26/O26,Q26/O26)))</f>
        <v/>
      </c>
      <c r="S26" s="46">
        <f>O26+K26+G26</f>
        <v>0</v>
      </c>
      <c r="T26" s="46">
        <f>P26+L26+H26</f>
        <v>0</v>
      </c>
      <c r="U26" s="47">
        <f>T26-S26</f>
        <v>0</v>
      </c>
      <c r="V26" s="48" t="str">
        <f>IF(S26="","",IF(S26=0,"",IF(S26&lt;0,-1*U26/S26,U26/S26)))</f>
        <v/>
      </c>
      <c r="W26" s="19"/>
      <c r="X26" s="19"/>
      <c r="Y26" s="40">
        <f>X26-W26</f>
        <v>0</v>
      </c>
      <c r="Z26" s="41" t="str">
        <f>IF(W26="","",IF(W26=0,"",IF(W26&lt;0,-1*Y26/W26,Y26/W26)))</f>
        <v/>
      </c>
      <c r="AA26" s="19"/>
      <c r="AB26" s="19"/>
      <c r="AC26" s="40">
        <f>AB26-AA26</f>
        <v>0</v>
      </c>
      <c r="AD26" s="41" t="str">
        <f>IF(AA26="","",IF(AA26=0,"",IF(AA26&lt;0,-1*AC26/AA26,AC26/AA26)))</f>
        <v/>
      </c>
      <c r="AE26" s="19"/>
      <c r="AF26" s="19"/>
      <c r="AG26" s="40">
        <f>AF26-AE26</f>
        <v>0</v>
      </c>
      <c r="AH26" s="41" t="str">
        <f>IF(AE26="","",IF(AE26=0,"",IF(AE26&lt;0,-1*AG26/AE26,AG26/AE26)))</f>
        <v/>
      </c>
      <c r="AI26" s="46">
        <f>AE26+AA26+W26</f>
        <v>0</v>
      </c>
      <c r="AJ26" s="46">
        <f>AF26+AB26+X26</f>
        <v>0</v>
      </c>
      <c r="AK26" s="47">
        <f>AJ26-AI26</f>
        <v>0</v>
      </c>
      <c r="AL26" s="48" t="str">
        <f>IF(AI26="","",IF(AI26=0,"",IF(AI26&lt;0,-1*AK26/AI26,AK26/AI26)))</f>
        <v/>
      </c>
      <c r="AM26" s="19"/>
      <c r="AN26" s="19"/>
      <c r="AO26" s="40">
        <f>AN26-AM26</f>
        <v>0</v>
      </c>
      <c r="AP26" s="41" t="str">
        <f>IF(AM26="","",IF(AM26=0,"",IF(AM26&lt;0,-1*AO26/AM26,AO26/AM26)))</f>
        <v/>
      </c>
      <c r="AQ26" s="19"/>
      <c r="AR26" s="19"/>
      <c r="AS26" s="40">
        <f>AR26-AQ26</f>
        <v>0</v>
      </c>
      <c r="AT26" s="41" t="str">
        <f>IF(AQ26="","",IF(AQ26=0,"",IF(AQ26&lt;0,-1*AS26/AQ26,AS26/AQ26)))</f>
        <v/>
      </c>
      <c r="AU26" s="19"/>
      <c r="AV26" s="19"/>
      <c r="AW26" s="40">
        <f>AV26-AU26</f>
        <v>0</v>
      </c>
      <c r="AX26" s="41" t="str">
        <f>IF(AU26="","",IF(AU26=0,"",IF(AU26&lt;0,-1*AW26/AU26,AW26/AU26)))</f>
        <v/>
      </c>
      <c r="AY26" s="46">
        <f>AU26+AQ26+AM26</f>
        <v>0</v>
      </c>
      <c r="AZ26" s="46">
        <f>AV26+AR26+AN26</f>
        <v>0</v>
      </c>
      <c r="BA26" s="47">
        <f>AZ26-AY26</f>
        <v>0</v>
      </c>
      <c r="BB26" s="48" t="str">
        <f>IF(AY26="","",IF(AY26=0,"",IF(AY26&lt;0,-1*BA26/AY26,BA26/AY26)))</f>
        <v/>
      </c>
      <c r="BC26" s="19"/>
      <c r="BD26" s="19"/>
      <c r="BE26" s="40">
        <f>BD26-BC26</f>
        <v>0</v>
      </c>
      <c r="BF26" s="41" t="str">
        <f>IF(BC26="","",IF(BC26=0,"",IF(BC26&lt;0,-1*BE26/BC26,BE26/BC26)))</f>
        <v/>
      </c>
      <c r="BG26" s="19"/>
      <c r="BH26" s="19"/>
      <c r="BI26" s="40">
        <f>BH26-BG26</f>
        <v>0</v>
      </c>
      <c r="BJ26" s="41" t="str">
        <f>IF(BG26="","",IF(BG26=0,"",IF(BG26&lt;0,-1*BI26/BG26,BI26/BG26)))</f>
        <v/>
      </c>
      <c r="BK26" s="19"/>
      <c r="BL26" s="386"/>
      <c r="BM26" s="40">
        <f>BL26-BK26</f>
        <v>0</v>
      </c>
      <c r="BN26" s="41" t="str">
        <f>IF(BK26="","",IF(BK26=0,"",IF(BK26&lt;0,-1*BM26/BK26,BM26/BK26)))</f>
        <v/>
      </c>
      <c r="BO26" s="46">
        <f>BK26+BG26+BC26</f>
        <v>0</v>
      </c>
      <c r="BP26" s="46">
        <f>BL26+BH26+BD26</f>
        <v>0</v>
      </c>
      <c r="BQ26" s="47">
        <f>BP26-BO26</f>
        <v>0</v>
      </c>
      <c r="BR26" s="48" t="str">
        <f>IF(BO26="","",IF(BO26=0,"",IF(BO26&lt;0,-1*BQ26/BO26,BQ26/BO26)))</f>
        <v/>
      </c>
      <c r="BS26" s="46">
        <f t="shared" si="5"/>
        <v>0</v>
      </c>
      <c r="BT26" s="46">
        <f t="shared" si="6"/>
        <v>0</v>
      </c>
    </row>
    <row r="27" spans="1:72" s="368" customFormat="1" x14ac:dyDescent="0.2">
      <c r="A27" s="366"/>
      <c r="B27" s="382"/>
      <c r="C27" s="364"/>
      <c r="D27" s="365"/>
      <c r="E27" s="366"/>
      <c r="F27" s="365"/>
      <c r="G27" s="375"/>
      <c r="H27" s="375"/>
      <c r="I27" s="42"/>
      <c r="J27" s="43"/>
      <c r="K27" s="375"/>
      <c r="L27" s="375"/>
      <c r="M27" s="42"/>
      <c r="N27" s="43"/>
      <c r="O27" s="375"/>
      <c r="P27" s="375"/>
      <c r="Q27" s="42"/>
      <c r="R27" s="43"/>
      <c r="S27" s="46"/>
      <c r="T27" s="46"/>
      <c r="U27" s="47"/>
      <c r="V27" s="48"/>
      <c r="W27" s="375"/>
      <c r="X27" s="375"/>
      <c r="Y27" s="42"/>
      <c r="Z27" s="43"/>
      <c r="AA27" s="375"/>
      <c r="AB27" s="375"/>
      <c r="AC27" s="42"/>
      <c r="AD27" s="43"/>
      <c r="AE27" s="375"/>
      <c r="AF27" s="375"/>
      <c r="AG27" s="42"/>
      <c r="AH27" s="43"/>
      <c r="AI27" s="46"/>
      <c r="AJ27" s="46"/>
      <c r="AK27" s="47"/>
      <c r="AL27" s="48"/>
      <c r="AM27" s="375"/>
      <c r="AN27" s="375"/>
      <c r="AO27" s="42"/>
      <c r="AP27" s="43"/>
      <c r="AQ27" s="375"/>
      <c r="AR27" s="375"/>
      <c r="AS27" s="42"/>
      <c r="AT27" s="43"/>
      <c r="AU27" s="375"/>
      <c r="AV27" s="375"/>
      <c r="AW27" s="42"/>
      <c r="AX27" s="43"/>
      <c r="AY27" s="46"/>
      <c r="AZ27" s="46"/>
      <c r="BA27" s="47"/>
      <c r="BB27" s="48"/>
      <c r="BC27" s="375"/>
      <c r="BD27" s="375"/>
      <c r="BE27" s="42"/>
      <c r="BF27" s="43"/>
      <c r="BG27" s="375"/>
      <c r="BH27" s="375"/>
      <c r="BI27" s="42"/>
      <c r="BJ27" s="43"/>
      <c r="BK27" s="375"/>
      <c r="BL27" s="383"/>
      <c r="BM27" s="42"/>
      <c r="BN27" s="43"/>
      <c r="BO27" s="46"/>
      <c r="BP27" s="46"/>
      <c r="BQ27" s="47"/>
      <c r="BR27" s="48"/>
      <c r="BS27" s="46"/>
      <c r="BT27" s="46"/>
    </row>
    <row r="28" spans="1:72" x14ac:dyDescent="0.2">
      <c r="A28" s="351" t="s">
        <v>148</v>
      </c>
      <c r="B28" s="357"/>
      <c r="C28" s="360"/>
      <c r="D28" s="6"/>
      <c r="E28" s="351"/>
      <c r="F28" s="6"/>
      <c r="G28" s="19"/>
      <c r="H28" s="19"/>
      <c r="I28" s="40">
        <f>H28-G28</f>
        <v>0</v>
      </c>
      <c r="J28" s="41" t="str">
        <f>IF(G28="","",IF(G28=0,"",IF(G28&lt;0,-1*I28/G28,I28/G28)))</f>
        <v/>
      </c>
      <c r="K28" s="19"/>
      <c r="L28" s="19"/>
      <c r="M28" s="40">
        <f>L28-K28</f>
        <v>0</v>
      </c>
      <c r="N28" s="41" t="str">
        <f>IF(K28="","",IF(K28=0,"",IF(K28&lt;0,-1*M28/K28,M28/K28)))</f>
        <v/>
      </c>
      <c r="O28" s="19"/>
      <c r="P28" s="19"/>
      <c r="Q28" s="40">
        <f>P28-O28</f>
        <v>0</v>
      </c>
      <c r="R28" s="41" t="str">
        <f>IF(O28="","",IF(O28=0,"",IF(O28&lt;0,-1*Q28/O28,Q28/O28)))</f>
        <v/>
      </c>
      <c r="S28" s="46">
        <f>O28+K28+G28</f>
        <v>0</v>
      </c>
      <c r="T28" s="46">
        <f>P28+L28+H28</f>
        <v>0</v>
      </c>
      <c r="U28" s="47">
        <f>T28-S28</f>
        <v>0</v>
      </c>
      <c r="V28" s="48" t="str">
        <f>IF(S28="","",IF(S28=0,"",IF(S28&lt;0,-1*U28/S28,U28/S28)))</f>
        <v/>
      </c>
      <c r="W28" s="19"/>
      <c r="X28" s="19"/>
      <c r="Y28" s="40">
        <f>X28-W28</f>
        <v>0</v>
      </c>
      <c r="Z28" s="41" t="str">
        <f>IF(W28="","",IF(W28=0,"",IF(W28&lt;0,-1*Y28/W28,Y28/W28)))</f>
        <v/>
      </c>
      <c r="AA28" s="19"/>
      <c r="AB28" s="19"/>
      <c r="AC28" s="40">
        <f>AB28-AA28</f>
        <v>0</v>
      </c>
      <c r="AD28" s="41" t="str">
        <f>IF(AA28="","",IF(AA28=0,"",IF(AA28&lt;0,-1*AC28/AA28,AC28/AA28)))</f>
        <v/>
      </c>
      <c r="AE28" s="19"/>
      <c r="AF28" s="19"/>
      <c r="AG28" s="40">
        <f>AF28-AE28</f>
        <v>0</v>
      </c>
      <c r="AH28" s="41" t="str">
        <f>IF(AE28="","",IF(AE28=0,"",IF(AE28&lt;0,-1*AG28/AE28,AG28/AE28)))</f>
        <v/>
      </c>
      <c r="AI28" s="46">
        <f>AE28+AA28+W28</f>
        <v>0</v>
      </c>
      <c r="AJ28" s="46">
        <f>AF28+AB28+X28</f>
        <v>0</v>
      </c>
      <c r="AK28" s="47">
        <f>AJ28-AI28</f>
        <v>0</v>
      </c>
      <c r="AL28" s="48" t="str">
        <f>IF(AI28="","",IF(AI28=0,"",IF(AI28&lt;0,-1*AK28/AI28,AK28/AI28)))</f>
        <v/>
      </c>
      <c r="AM28" s="19"/>
      <c r="AN28" s="19"/>
      <c r="AO28" s="40">
        <f>AN28-AM28</f>
        <v>0</v>
      </c>
      <c r="AP28" s="41" t="str">
        <f>IF(AM28="","",IF(AM28=0,"",IF(AM28&lt;0,-1*AO28/AM28,AO28/AM28)))</f>
        <v/>
      </c>
      <c r="AQ28" s="19"/>
      <c r="AR28" s="19"/>
      <c r="AS28" s="40">
        <f>AR28-AQ28</f>
        <v>0</v>
      </c>
      <c r="AT28" s="41" t="str">
        <f>IF(AQ28="","",IF(AQ28=0,"",IF(AQ28&lt;0,-1*AS28/AQ28,AS28/AQ28)))</f>
        <v/>
      </c>
      <c r="AU28" s="19"/>
      <c r="AV28" s="19"/>
      <c r="AW28" s="40">
        <f>AV28-AU28</f>
        <v>0</v>
      </c>
      <c r="AX28" s="41" t="str">
        <f>IF(AU28="","",IF(AU28=0,"",IF(AU28&lt;0,-1*AW28/AU28,AW28/AU28)))</f>
        <v/>
      </c>
      <c r="AY28" s="46">
        <f>AU28+AQ28+AM28</f>
        <v>0</v>
      </c>
      <c r="AZ28" s="46">
        <f>AV28+AR28+AN28</f>
        <v>0</v>
      </c>
      <c r="BA28" s="47">
        <f>AZ28-AY28</f>
        <v>0</v>
      </c>
      <c r="BB28" s="48" t="str">
        <f>IF(AY28="","",IF(AY28=0,"",IF(AY28&lt;0,-1*BA28/AY28,BA28/AY28)))</f>
        <v/>
      </c>
      <c r="BC28" s="19"/>
      <c r="BD28" s="19"/>
      <c r="BE28" s="40">
        <f>BD28-BC28</f>
        <v>0</v>
      </c>
      <c r="BF28" s="41" t="str">
        <f>IF(BC28="","",IF(BC28=0,"",IF(BC28&lt;0,-1*BE28/BC28,BE28/BC28)))</f>
        <v/>
      </c>
      <c r="BG28" s="19"/>
      <c r="BH28" s="19"/>
      <c r="BI28" s="40">
        <f>BH28-BG28</f>
        <v>0</v>
      </c>
      <c r="BJ28" s="41" t="str">
        <f>IF(BG28="","",IF(BG28=0,"",IF(BG28&lt;0,-1*BI28/BG28,BI28/BG28)))</f>
        <v/>
      </c>
      <c r="BK28" s="19"/>
      <c r="BL28" s="386"/>
      <c r="BM28" s="40">
        <f>BL28-BK28</f>
        <v>0</v>
      </c>
      <c r="BN28" s="41" t="str">
        <f>IF(BK28="","",IF(BK28=0,"",IF(BK28&lt;0,-1*BM28/BK28,BM28/BK28)))</f>
        <v/>
      </c>
      <c r="BO28" s="46">
        <f>BK28+BG28+BC28</f>
        <v>0</v>
      </c>
      <c r="BP28" s="46">
        <f>BL28+BH28+BD28</f>
        <v>0</v>
      </c>
      <c r="BQ28" s="47">
        <f>BP28-BO28</f>
        <v>0</v>
      </c>
      <c r="BR28" s="48" t="str">
        <f>IF(BO28="","",IF(BO28=0,"",IF(BO28&lt;0,-1*BQ28/BO28,BQ28/BO28)))</f>
        <v/>
      </c>
      <c r="BS28" s="46">
        <f t="shared" si="5"/>
        <v>0</v>
      </c>
      <c r="BT28" s="46">
        <f t="shared" si="6"/>
        <v>0</v>
      </c>
    </row>
    <row r="29" spans="1:72" s="368" customFormat="1" x14ac:dyDescent="0.2">
      <c r="A29" s="366"/>
      <c r="B29" s="363"/>
      <c r="C29" s="364"/>
      <c r="D29" s="365"/>
      <c r="E29" s="366"/>
      <c r="F29" s="365"/>
      <c r="G29" s="367"/>
      <c r="H29" s="367"/>
      <c r="I29" s="42"/>
      <c r="J29" s="43"/>
      <c r="K29" s="367"/>
      <c r="L29" s="367"/>
      <c r="M29" s="42"/>
      <c r="N29" s="43"/>
      <c r="O29" s="367"/>
      <c r="P29" s="367"/>
      <c r="Q29" s="42"/>
      <c r="R29" s="43"/>
      <c r="S29" s="46"/>
      <c r="T29" s="46"/>
      <c r="U29" s="47"/>
      <c r="V29" s="48"/>
      <c r="W29" s="367"/>
      <c r="X29" s="367"/>
      <c r="Y29" s="42"/>
      <c r="Z29" s="43"/>
      <c r="AA29" s="367"/>
      <c r="AB29" s="367"/>
      <c r="AC29" s="42"/>
      <c r="AD29" s="43"/>
      <c r="AE29" s="367"/>
      <c r="AF29" s="367"/>
      <c r="AG29" s="42"/>
      <c r="AH29" s="43"/>
      <c r="AI29" s="46"/>
      <c r="AJ29" s="46"/>
      <c r="AK29" s="47"/>
      <c r="AL29" s="48"/>
      <c r="AM29" s="367"/>
      <c r="AN29" s="367"/>
      <c r="AO29" s="42"/>
      <c r="AP29" s="43"/>
      <c r="AQ29" s="367"/>
      <c r="AR29" s="367"/>
      <c r="AS29" s="42"/>
      <c r="AT29" s="43"/>
      <c r="AU29" s="367"/>
      <c r="AV29" s="367"/>
      <c r="AW29" s="42"/>
      <c r="AX29" s="43"/>
      <c r="AY29" s="46"/>
      <c r="AZ29" s="46"/>
      <c r="BA29" s="47"/>
      <c r="BB29" s="48"/>
      <c r="BC29" s="367"/>
      <c r="BD29" s="367"/>
      <c r="BE29" s="42"/>
      <c r="BF29" s="43"/>
      <c r="BG29" s="367"/>
      <c r="BH29" s="367"/>
      <c r="BI29" s="42"/>
      <c r="BJ29" s="43"/>
      <c r="BK29" s="367"/>
      <c r="BL29" s="378"/>
      <c r="BM29" s="42"/>
      <c r="BN29" s="43"/>
      <c r="BO29" s="46"/>
      <c r="BP29" s="46"/>
      <c r="BQ29" s="47"/>
      <c r="BR29" s="48"/>
      <c r="BS29" s="46"/>
      <c r="BT29" s="46"/>
    </row>
    <row r="30" spans="1:72" x14ac:dyDescent="0.2">
      <c r="A30" s="351" t="s">
        <v>149</v>
      </c>
      <c r="B30" s="357"/>
      <c r="C30" s="360"/>
      <c r="D30" s="6"/>
      <c r="E30" s="351"/>
      <c r="F30" s="6"/>
      <c r="G30" s="19"/>
      <c r="H30" s="19"/>
      <c r="I30" s="40">
        <f>H30-G30</f>
        <v>0</v>
      </c>
      <c r="J30" s="41" t="str">
        <f>IF(G30="","",IF(G30=0,"",IF(G30&lt;0,-1*I30/G30,I30/G30)))</f>
        <v/>
      </c>
      <c r="K30" s="19"/>
      <c r="L30" s="19"/>
      <c r="M30" s="40">
        <f>L30-K30</f>
        <v>0</v>
      </c>
      <c r="N30" s="41" t="str">
        <f>IF(K30="","",IF(K30=0,"",IF(K30&lt;0,-1*M30/K30,M30/K30)))</f>
        <v/>
      </c>
      <c r="O30" s="19"/>
      <c r="P30" s="19"/>
      <c r="Q30" s="40">
        <f>P30-O30</f>
        <v>0</v>
      </c>
      <c r="R30" s="41" t="str">
        <f>IF(O30="","",IF(O30=0,"",IF(O30&lt;0,-1*Q30/O30,Q30/O30)))</f>
        <v/>
      </c>
      <c r="S30" s="46">
        <f>O30+K30+G30</f>
        <v>0</v>
      </c>
      <c r="T30" s="46">
        <f>P30+L30+H30</f>
        <v>0</v>
      </c>
      <c r="U30" s="47">
        <f>T30-S30</f>
        <v>0</v>
      </c>
      <c r="V30" s="48" t="str">
        <f>IF(S30="","",IF(S30=0,"",IF(S30&lt;0,-1*U30/S30,U30/S30)))</f>
        <v/>
      </c>
      <c r="W30" s="19"/>
      <c r="X30" s="19"/>
      <c r="Y30" s="40">
        <f>X30-W30</f>
        <v>0</v>
      </c>
      <c r="Z30" s="41" t="str">
        <f>IF(W30="","",IF(W30=0,"",IF(W30&lt;0,-1*Y30/W30,Y30/W30)))</f>
        <v/>
      </c>
      <c r="AA30" s="19"/>
      <c r="AB30" s="19"/>
      <c r="AC30" s="40">
        <f>AB30-AA30</f>
        <v>0</v>
      </c>
      <c r="AD30" s="41" t="str">
        <f>IF(AA30="","",IF(AA30=0,"",IF(AA30&lt;0,-1*AC30/AA30,AC30/AA30)))</f>
        <v/>
      </c>
      <c r="AE30" s="19"/>
      <c r="AF30" s="19"/>
      <c r="AG30" s="40">
        <f>AF30-AE30</f>
        <v>0</v>
      </c>
      <c r="AH30" s="41" t="str">
        <f>IF(AE30="","",IF(AE30=0,"",IF(AE30&lt;0,-1*AG30/AE30,AG30/AE30)))</f>
        <v/>
      </c>
      <c r="AI30" s="46">
        <f>AE30+AA30+W30</f>
        <v>0</v>
      </c>
      <c r="AJ30" s="46">
        <f>AF30+AB30+X30</f>
        <v>0</v>
      </c>
      <c r="AK30" s="47">
        <f>AJ30-AI30</f>
        <v>0</v>
      </c>
      <c r="AL30" s="48" t="str">
        <f>IF(AI30="","",IF(AI30=0,"",IF(AI30&lt;0,-1*AK30/AI30,AK30/AI30)))</f>
        <v/>
      </c>
      <c r="AM30" s="19"/>
      <c r="AN30" s="19"/>
      <c r="AO30" s="40">
        <f>AN30-AM30</f>
        <v>0</v>
      </c>
      <c r="AP30" s="41" t="str">
        <f>IF(AM30="","",IF(AM30=0,"",IF(AM30&lt;0,-1*AO30/AM30,AO30/AM30)))</f>
        <v/>
      </c>
      <c r="AQ30" s="19"/>
      <c r="AR30" s="19"/>
      <c r="AS30" s="40">
        <f>AR30-AQ30</f>
        <v>0</v>
      </c>
      <c r="AT30" s="41" t="str">
        <f>IF(AQ30="","",IF(AQ30=0,"",IF(AQ30&lt;0,-1*AS30/AQ30,AS30/AQ30)))</f>
        <v/>
      </c>
      <c r="AU30" s="19"/>
      <c r="AV30" s="19"/>
      <c r="AW30" s="40">
        <f>AV30-AU30</f>
        <v>0</v>
      </c>
      <c r="AX30" s="41" t="str">
        <f>IF(AU30="","",IF(AU30=0,"",IF(AU30&lt;0,-1*AW30/AU30,AW30/AU30)))</f>
        <v/>
      </c>
      <c r="AY30" s="46">
        <f>AU30+AQ30+AM30</f>
        <v>0</v>
      </c>
      <c r="AZ30" s="46">
        <f>AV30+AR30+AN30</f>
        <v>0</v>
      </c>
      <c r="BA30" s="47">
        <f>AZ30-AY30</f>
        <v>0</v>
      </c>
      <c r="BB30" s="48" t="str">
        <f>IF(AY30="","",IF(AY30=0,"",IF(AY30&lt;0,-1*BA30/AY30,BA30/AY30)))</f>
        <v/>
      </c>
      <c r="BC30" s="19"/>
      <c r="BD30" s="19"/>
      <c r="BE30" s="40">
        <f>BD30-BC30</f>
        <v>0</v>
      </c>
      <c r="BF30" s="41" t="str">
        <f>IF(BC30="","",IF(BC30=0,"",IF(BC30&lt;0,-1*BE30/BC30,BE30/BC30)))</f>
        <v/>
      </c>
      <c r="BG30" s="19"/>
      <c r="BH30" s="19"/>
      <c r="BI30" s="40">
        <f>BH30-BG30</f>
        <v>0</v>
      </c>
      <c r="BJ30" s="41" t="str">
        <f>IF(BG30="","",IF(BG30=0,"",IF(BG30&lt;0,-1*BI30/BG30,BI30/BG30)))</f>
        <v/>
      </c>
      <c r="BK30" s="19"/>
      <c r="BL30" s="386"/>
      <c r="BM30" s="40">
        <f>BL30-BK30</f>
        <v>0</v>
      </c>
      <c r="BN30" s="41" t="str">
        <f>IF(BK30="","",IF(BK30=0,"",IF(BK30&lt;0,-1*BM30/BK30,BM30/BK30)))</f>
        <v/>
      </c>
      <c r="BO30" s="46">
        <f>BK30+BG30+BC30</f>
        <v>0</v>
      </c>
      <c r="BP30" s="46">
        <f>BL30+BH30+BD30</f>
        <v>0</v>
      </c>
      <c r="BQ30" s="47">
        <f>BP30-BO30</f>
        <v>0</v>
      </c>
      <c r="BR30" s="48" t="str">
        <f>IF(BO30="","",IF(BO30=0,"",IF(BO30&lt;0,-1*BQ30/BO30,BQ30/BO30)))</f>
        <v/>
      </c>
      <c r="BS30" s="46">
        <f t="shared" si="5"/>
        <v>0</v>
      </c>
      <c r="BT30" s="46">
        <f t="shared" si="6"/>
        <v>0</v>
      </c>
    </row>
    <row r="31" spans="1:72" s="368" customFormat="1" x14ac:dyDescent="0.2">
      <c r="A31" s="366"/>
      <c r="B31" s="363"/>
      <c r="C31" s="364"/>
      <c r="D31" s="365"/>
      <c r="E31" s="366"/>
      <c r="F31" s="365"/>
      <c r="G31" s="367"/>
      <c r="H31" s="367"/>
      <c r="I31" s="42"/>
      <c r="J31" s="43"/>
      <c r="K31" s="367"/>
      <c r="L31" s="367"/>
      <c r="M31" s="42"/>
      <c r="N31" s="43"/>
      <c r="O31" s="367"/>
      <c r="P31" s="367"/>
      <c r="Q31" s="42"/>
      <c r="R31" s="43"/>
      <c r="S31" s="46"/>
      <c r="T31" s="46"/>
      <c r="U31" s="47"/>
      <c r="V31" s="48"/>
      <c r="W31" s="367"/>
      <c r="X31" s="367"/>
      <c r="Y31" s="42"/>
      <c r="Z31" s="43"/>
      <c r="AA31" s="367"/>
      <c r="AB31" s="367"/>
      <c r="AC31" s="42"/>
      <c r="AD31" s="43"/>
      <c r="AE31" s="367"/>
      <c r="AF31" s="367"/>
      <c r="AG31" s="42"/>
      <c r="AH31" s="43"/>
      <c r="AI31" s="46"/>
      <c r="AJ31" s="46"/>
      <c r="AK31" s="47"/>
      <c r="AL31" s="48"/>
      <c r="AM31" s="367"/>
      <c r="AN31" s="367"/>
      <c r="AO31" s="42"/>
      <c r="AP31" s="43"/>
      <c r="AQ31" s="367"/>
      <c r="AR31" s="367"/>
      <c r="AS31" s="42"/>
      <c r="AT31" s="43"/>
      <c r="AU31" s="367"/>
      <c r="AV31" s="367"/>
      <c r="AW31" s="42"/>
      <c r="AX31" s="43"/>
      <c r="AY31" s="46"/>
      <c r="AZ31" s="46"/>
      <c r="BA31" s="47"/>
      <c r="BB31" s="48"/>
      <c r="BC31" s="367"/>
      <c r="BD31" s="367"/>
      <c r="BE31" s="42"/>
      <c r="BF31" s="43"/>
      <c r="BG31" s="367"/>
      <c r="BH31" s="367"/>
      <c r="BI31" s="42"/>
      <c r="BJ31" s="43"/>
      <c r="BK31" s="367"/>
      <c r="BL31" s="378"/>
      <c r="BM31" s="42"/>
      <c r="BN31" s="43"/>
      <c r="BO31" s="46"/>
      <c r="BP31" s="46"/>
      <c r="BQ31" s="47"/>
      <c r="BR31" s="48"/>
      <c r="BS31" s="46"/>
      <c r="BT31" s="46"/>
    </row>
    <row r="32" spans="1:72" x14ac:dyDescent="0.2">
      <c r="A32" s="351" t="s">
        <v>156</v>
      </c>
      <c r="B32" s="357"/>
      <c r="C32" s="360"/>
      <c r="D32" s="6"/>
      <c r="E32" s="351"/>
      <c r="F32" s="6"/>
      <c r="G32" s="19"/>
      <c r="H32" s="19"/>
      <c r="I32" s="40">
        <f>H32-G32</f>
        <v>0</v>
      </c>
      <c r="J32" s="41" t="str">
        <f>IF(G32="","",IF(G32=0,"",IF(G32&lt;0,-1*I32/G32,I32/G32)))</f>
        <v/>
      </c>
      <c r="K32" s="19"/>
      <c r="L32" s="19"/>
      <c r="M32" s="40">
        <f>L32-K32</f>
        <v>0</v>
      </c>
      <c r="N32" s="41" t="str">
        <f>IF(K32="","",IF(K32=0,"",IF(K32&lt;0,-1*M32/K32,M32/K32)))</f>
        <v/>
      </c>
      <c r="O32" s="19"/>
      <c r="P32" s="19"/>
      <c r="Q32" s="40">
        <f>P32-O32</f>
        <v>0</v>
      </c>
      <c r="R32" s="41" t="str">
        <f>IF(O32="","",IF(O32=0,"",IF(O32&lt;0,-1*Q32/O32,Q32/O32)))</f>
        <v/>
      </c>
      <c r="S32" s="46">
        <f>O32+K32+G32</f>
        <v>0</v>
      </c>
      <c r="T32" s="46">
        <f>P32+L32+H32</f>
        <v>0</v>
      </c>
      <c r="U32" s="47">
        <f>T32-S32</f>
        <v>0</v>
      </c>
      <c r="V32" s="48" t="str">
        <f>IF(S32="","",IF(S32=0,"",IF(S32&lt;0,-1*U32/S32,U32/S32)))</f>
        <v/>
      </c>
      <c r="W32" s="19"/>
      <c r="X32" s="19"/>
      <c r="Y32" s="40">
        <f>X32-W32</f>
        <v>0</v>
      </c>
      <c r="Z32" s="41" t="str">
        <f>IF(W32="","",IF(W32=0,"",IF(W32&lt;0,-1*Y32/W32,Y32/W32)))</f>
        <v/>
      </c>
      <c r="AA32" s="19"/>
      <c r="AB32" s="19"/>
      <c r="AC32" s="40">
        <f>AB32-AA32</f>
        <v>0</v>
      </c>
      <c r="AD32" s="41" t="str">
        <f>IF(AA32="","",IF(AA32=0,"",IF(AA32&lt;0,-1*AC32/AA32,AC32/AA32)))</f>
        <v/>
      </c>
      <c r="AE32" s="19"/>
      <c r="AF32" s="19"/>
      <c r="AG32" s="40">
        <f>AF32-AE32</f>
        <v>0</v>
      </c>
      <c r="AH32" s="41" t="str">
        <f>IF(AE32="","",IF(AE32=0,"",IF(AE32&lt;0,-1*AG32/AE32,AG32/AE32)))</f>
        <v/>
      </c>
      <c r="AI32" s="46">
        <f>AE32+AA32+W32</f>
        <v>0</v>
      </c>
      <c r="AJ32" s="46">
        <f>AF32+AB32+X32</f>
        <v>0</v>
      </c>
      <c r="AK32" s="47">
        <f>AJ32-AI32</f>
        <v>0</v>
      </c>
      <c r="AL32" s="48" t="str">
        <f>IF(AI32="","",IF(AI32=0,"",IF(AI32&lt;0,-1*AK32/AI32,AK32/AI32)))</f>
        <v/>
      </c>
      <c r="AM32" s="19"/>
      <c r="AN32" s="19"/>
      <c r="AO32" s="40">
        <f>AN32-AM32</f>
        <v>0</v>
      </c>
      <c r="AP32" s="41" t="str">
        <f>IF(AM32="","",IF(AM32=0,"",IF(AM32&lt;0,-1*AO32/AM32,AO32/AM32)))</f>
        <v/>
      </c>
      <c r="AQ32" s="19"/>
      <c r="AR32" s="19"/>
      <c r="AS32" s="40">
        <f>AR32-AQ32</f>
        <v>0</v>
      </c>
      <c r="AT32" s="41" t="str">
        <f>IF(AQ32="","",IF(AQ32=0,"",IF(AQ32&lt;0,-1*AS32/AQ32,AS32/AQ32)))</f>
        <v/>
      </c>
      <c r="AU32" s="19"/>
      <c r="AV32" s="19"/>
      <c r="AW32" s="40">
        <f>AV32-AU32</f>
        <v>0</v>
      </c>
      <c r="AX32" s="41" t="str">
        <f>IF(AU32="","",IF(AU32=0,"",IF(AU32&lt;0,-1*AW32/AU32,AW32/AU32)))</f>
        <v/>
      </c>
      <c r="AY32" s="46">
        <f>AU32+AQ32+AM32</f>
        <v>0</v>
      </c>
      <c r="AZ32" s="46">
        <f>AV32+AR32+AN32</f>
        <v>0</v>
      </c>
      <c r="BA32" s="47">
        <f>AZ32-AY32</f>
        <v>0</v>
      </c>
      <c r="BB32" s="48" t="str">
        <f>IF(AY32="","",IF(AY32=0,"",IF(AY32&lt;0,-1*BA32/AY32,BA32/AY32)))</f>
        <v/>
      </c>
      <c r="BC32" s="19"/>
      <c r="BD32" s="19"/>
      <c r="BE32" s="40">
        <f>BD32-BC32</f>
        <v>0</v>
      </c>
      <c r="BF32" s="41" t="str">
        <f>IF(BC32="","",IF(BC32=0,"",IF(BC32&lt;0,-1*BE32/BC32,BE32/BC32)))</f>
        <v/>
      </c>
      <c r="BG32" s="19"/>
      <c r="BH32" s="19"/>
      <c r="BI32" s="40">
        <f>BH32-BG32</f>
        <v>0</v>
      </c>
      <c r="BJ32" s="41" t="str">
        <f>IF(BG32="","",IF(BG32=0,"",IF(BG32&lt;0,-1*BI32/BG32,BI32/BG32)))</f>
        <v/>
      </c>
      <c r="BK32" s="19"/>
      <c r="BL32" s="386"/>
      <c r="BM32" s="40">
        <f>BL32-BK32</f>
        <v>0</v>
      </c>
      <c r="BN32" s="41" t="str">
        <f>IF(BK32="","",IF(BK32=0,"",IF(BK32&lt;0,-1*BM32/BK32,BM32/BK32)))</f>
        <v/>
      </c>
      <c r="BO32" s="46">
        <f>BK32+BG32+BC32</f>
        <v>0</v>
      </c>
      <c r="BP32" s="46">
        <f>BL32+BH32+BD32</f>
        <v>0</v>
      </c>
      <c r="BQ32" s="47">
        <f>BP32-BO32</f>
        <v>0</v>
      </c>
      <c r="BR32" s="48" t="str">
        <f>IF(BO32="","",IF(BO32=0,"",IF(BO32&lt;0,-1*BQ32/BO32,BQ32/BO32)))</f>
        <v/>
      </c>
      <c r="BS32" s="46">
        <f t="shared" si="5"/>
        <v>0</v>
      </c>
      <c r="BT32" s="46">
        <f t="shared" si="6"/>
        <v>0</v>
      </c>
    </row>
    <row r="33" spans="1:72" s="368" customFormat="1" x14ac:dyDescent="0.2">
      <c r="A33" s="366"/>
      <c r="B33" s="363"/>
      <c r="C33" s="364"/>
      <c r="D33" s="365"/>
      <c r="E33" s="366"/>
      <c r="F33" s="365"/>
      <c r="G33" s="367"/>
      <c r="H33" s="367"/>
      <c r="I33" s="42"/>
      <c r="J33" s="43"/>
      <c r="K33" s="367"/>
      <c r="L33" s="367"/>
      <c r="M33" s="42"/>
      <c r="N33" s="43"/>
      <c r="O33" s="367"/>
      <c r="P33" s="367"/>
      <c r="Q33" s="42"/>
      <c r="R33" s="43"/>
      <c r="S33" s="46"/>
      <c r="T33" s="46"/>
      <c r="U33" s="47"/>
      <c r="V33" s="48"/>
      <c r="W33" s="367"/>
      <c r="X33" s="367"/>
      <c r="Y33" s="42"/>
      <c r="Z33" s="43"/>
      <c r="AA33" s="367"/>
      <c r="AB33" s="367"/>
      <c r="AC33" s="42"/>
      <c r="AD33" s="43"/>
      <c r="AE33" s="367"/>
      <c r="AF33" s="385"/>
      <c r="AG33" s="42"/>
      <c r="AH33" s="43"/>
      <c r="AI33" s="46"/>
      <c r="AJ33" s="46"/>
      <c r="AK33" s="47"/>
      <c r="AL33" s="48"/>
      <c r="AM33" s="367"/>
      <c r="AN33" s="367"/>
      <c r="AO33" s="42"/>
      <c r="AP33" s="43"/>
      <c r="AQ33" s="367"/>
      <c r="AR33" s="367"/>
      <c r="AS33" s="42"/>
      <c r="AT33" s="43"/>
      <c r="AU33" s="367"/>
      <c r="AV33" s="367"/>
      <c r="AW33" s="42"/>
      <c r="AX33" s="43"/>
      <c r="AY33" s="46"/>
      <c r="AZ33" s="46"/>
      <c r="BA33" s="47"/>
      <c r="BB33" s="48"/>
      <c r="BC33" s="367"/>
      <c r="BD33" s="367"/>
      <c r="BE33" s="42"/>
      <c r="BF33" s="43"/>
      <c r="BG33" s="367"/>
      <c r="BH33" s="367"/>
      <c r="BI33" s="42"/>
      <c r="BJ33" s="43"/>
      <c r="BK33" s="367"/>
      <c r="BL33" s="378"/>
      <c r="BM33" s="42"/>
      <c r="BN33" s="43"/>
      <c r="BO33" s="46"/>
      <c r="BP33" s="46"/>
      <c r="BQ33" s="47"/>
      <c r="BR33" s="48"/>
      <c r="BS33" s="46"/>
      <c r="BT33" s="46"/>
    </row>
    <row r="34" spans="1:72" x14ac:dyDescent="0.2">
      <c r="A34" s="351" t="s">
        <v>151</v>
      </c>
      <c r="B34" s="357"/>
      <c r="C34" s="360"/>
      <c r="D34" s="6"/>
      <c r="E34" s="351"/>
      <c r="F34" s="6"/>
      <c r="G34" s="19"/>
      <c r="H34" s="19"/>
      <c r="I34" s="40">
        <f>H34-G34</f>
        <v>0</v>
      </c>
      <c r="J34" s="41" t="str">
        <f>IF(G34="","",IF(G34=0,"",IF(G34&lt;0,-1*I34/G34,I34/G34)))</f>
        <v/>
      </c>
      <c r="K34" s="19"/>
      <c r="L34" s="19"/>
      <c r="M34" s="40">
        <f>L34-K34</f>
        <v>0</v>
      </c>
      <c r="N34" s="41" t="str">
        <f>IF(K34="","",IF(K34=0,"",IF(K34&lt;0,-1*M34/K34,M34/K34)))</f>
        <v/>
      </c>
      <c r="O34" s="19"/>
      <c r="P34" s="19"/>
      <c r="Q34" s="40">
        <f>P34-O34</f>
        <v>0</v>
      </c>
      <c r="R34" s="41" t="str">
        <f>IF(O34="","",IF(O34=0,"",IF(O34&lt;0,-1*Q34/O34,Q34/O34)))</f>
        <v/>
      </c>
      <c r="S34" s="46">
        <f>O34+K34+G34</f>
        <v>0</v>
      </c>
      <c r="T34" s="46">
        <f>P34+L34+H34</f>
        <v>0</v>
      </c>
      <c r="U34" s="47">
        <f>T34-S34</f>
        <v>0</v>
      </c>
      <c r="V34" s="48" t="str">
        <f>IF(S34="","",IF(S34=0,"",IF(S34&lt;0,-1*U34/S34,U34/S34)))</f>
        <v/>
      </c>
      <c r="W34" s="19"/>
      <c r="X34" s="19"/>
      <c r="Y34" s="40">
        <f>X34-W34</f>
        <v>0</v>
      </c>
      <c r="Z34" s="41" t="str">
        <f>IF(W34="","",IF(W34=0,"",IF(W34&lt;0,-1*Y34/W34,Y34/W34)))</f>
        <v/>
      </c>
      <c r="AA34" s="19"/>
      <c r="AB34" s="19"/>
      <c r="AC34" s="40">
        <f>AB34-AA34</f>
        <v>0</v>
      </c>
      <c r="AD34" s="41" t="str">
        <f>IF(AA34="","",IF(AA34=0,"",IF(AA34&lt;0,-1*AC34/AA34,AC34/AA34)))</f>
        <v/>
      </c>
      <c r="AE34" s="19"/>
      <c r="AF34" s="19"/>
      <c r="AG34" s="40">
        <f>AF34-AE34</f>
        <v>0</v>
      </c>
      <c r="AH34" s="41" t="str">
        <f>IF(AE34="","",IF(AE34=0,"",IF(AE34&lt;0,-1*AG34/AE34,AG34/AE34)))</f>
        <v/>
      </c>
      <c r="AI34" s="46">
        <f>AE34+AA34+W34</f>
        <v>0</v>
      </c>
      <c r="AJ34" s="46">
        <f>AF34+AB34+X34</f>
        <v>0</v>
      </c>
      <c r="AK34" s="47">
        <f>AJ34-AI34</f>
        <v>0</v>
      </c>
      <c r="AL34" s="48" t="str">
        <f>IF(AI34="","",IF(AI34=0,"",IF(AI34&lt;0,-1*AK34/AI34,AK34/AI34)))</f>
        <v/>
      </c>
      <c r="AM34" s="19"/>
      <c r="AN34" s="19"/>
      <c r="AO34" s="40">
        <f>AN34-AM34</f>
        <v>0</v>
      </c>
      <c r="AP34" s="41" t="str">
        <f>IF(AM34="","",IF(AM34=0,"",IF(AM34&lt;0,-1*AO34/AM34,AO34/AM34)))</f>
        <v/>
      </c>
      <c r="AQ34" s="19"/>
      <c r="AR34" s="19"/>
      <c r="AS34" s="40">
        <f>AR34-AQ34</f>
        <v>0</v>
      </c>
      <c r="AT34" s="41" t="str">
        <f>IF(AQ34="","",IF(AQ34=0,"",IF(AQ34&lt;0,-1*AS34/AQ34,AS34/AQ34)))</f>
        <v/>
      </c>
      <c r="AU34" s="19"/>
      <c r="AV34" s="19"/>
      <c r="AW34" s="40">
        <f>AV34-AU34</f>
        <v>0</v>
      </c>
      <c r="AX34" s="41" t="str">
        <f>IF(AU34="","",IF(AU34=0,"",IF(AU34&lt;0,-1*AW34/AU34,AW34/AU34)))</f>
        <v/>
      </c>
      <c r="AY34" s="46">
        <f>AU34+AQ34+AM34</f>
        <v>0</v>
      </c>
      <c r="AZ34" s="46">
        <f>AV34+AR34+AN34</f>
        <v>0</v>
      </c>
      <c r="BA34" s="47">
        <f>AZ34-AY34</f>
        <v>0</v>
      </c>
      <c r="BB34" s="48" t="str">
        <f>IF(AY34="","",IF(AY34=0,"",IF(AY34&lt;0,-1*BA34/AY34,BA34/AY34)))</f>
        <v/>
      </c>
      <c r="BC34" s="19"/>
      <c r="BD34" s="19"/>
      <c r="BE34" s="40">
        <f>BD34-BC34</f>
        <v>0</v>
      </c>
      <c r="BF34" s="41" t="str">
        <f>IF(BC34="","",IF(BC34=0,"",IF(BC34&lt;0,-1*BE34/BC34,BE34/BC34)))</f>
        <v/>
      </c>
      <c r="BG34" s="19"/>
      <c r="BH34" s="19"/>
      <c r="BI34" s="40">
        <f>BH34-BG34</f>
        <v>0</v>
      </c>
      <c r="BJ34" s="41" t="str">
        <f>IF(BG34="","",IF(BG34=0,"",IF(BG34&lt;0,-1*BI34/BG34,BI34/BG34)))</f>
        <v/>
      </c>
      <c r="BK34" s="19"/>
      <c r="BL34" s="386"/>
      <c r="BM34" s="40">
        <f>BL34-BK34</f>
        <v>0</v>
      </c>
      <c r="BN34" s="41" t="str">
        <f>IF(BK34="","",IF(BK34=0,"",IF(BK34&lt;0,-1*BM34/BK34,BM34/BK34)))</f>
        <v/>
      </c>
      <c r="BO34" s="46">
        <f>BK34+BG34+BC34</f>
        <v>0</v>
      </c>
      <c r="BP34" s="46">
        <f>BL34+BH34+BD34</f>
        <v>0</v>
      </c>
      <c r="BQ34" s="47">
        <f>BP34-BO34</f>
        <v>0</v>
      </c>
      <c r="BR34" s="48" t="str">
        <f>IF(BO34="","",IF(BO34=0,"",IF(BO34&lt;0,-1*BQ34/BO34,BQ34/BO34)))</f>
        <v/>
      </c>
      <c r="BS34" s="46">
        <f t="shared" si="5"/>
        <v>0</v>
      </c>
      <c r="BT34" s="46">
        <f t="shared" si="6"/>
        <v>0</v>
      </c>
    </row>
    <row r="35" spans="1:72" s="368" customFormat="1" x14ac:dyDescent="0.2">
      <c r="A35" s="366"/>
      <c r="B35" s="363"/>
      <c r="C35" s="364"/>
      <c r="D35" s="365"/>
      <c r="E35" s="366"/>
      <c r="F35" s="365"/>
      <c r="G35" s="367"/>
      <c r="H35" s="367"/>
      <c r="I35" s="42"/>
      <c r="J35" s="43"/>
      <c r="K35" s="367"/>
      <c r="L35" s="367"/>
      <c r="M35" s="42"/>
      <c r="N35" s="43"/>
      <c r="O35" s="367"/>
      <c r="P35" s="367"/>
      <c r="Q35" s="42"/>
      <c r="R35" s="43"/>
      <c r="S35" s="46"/>
      <c r="T35" s="46"/>
      <c r="U35" s="47"/>
      <c r="V35" s="48"/>
      <c r="W35" s="367"/>
      <c r="X35" s="367"/>
      <c r="Y35" s="42"/>
      <c r="Z35" s="43"/>
      <c r="AA35" s="367"/>
      <c r="AB35" s="367"/>
      <c r="AC35" s="42"/>
      <c r="AD35" s="43"/>
      <c r="AE35" s="367"/>
      <c r="AF35" s="367"/>
      <c r="AG35" s="42"/>
      <c r="AH35" s="43"/>
      <c r="AI35" s="46"/>
      <c r="AJ35" s="46"/>
      <c r="AK35" s="47"/>
      <c r="AL35" s="48"/>
      <c r="AM35" s="367"/>
      <c r="AN35" s="367"/>
      <c r="AO35" s="42"/>
      <c r="AP35" s="43"/>
      <c r="AQ35" s="367"/>
      <c r="AR35" s="367"/>
      <c r="AS35" s="42"/>
      <c r="AT35" s="43"/>
      <c r="AU35" s="367"/>
      <c r="AV35" s="367"/>
      <c r="AW35" s="42"/>
      <c r="AX35" s="43"/>
      <c r="AY35" s="46"/>
      <c r="AZ35" s="46"/>
      <c r="BA35" s="47"/>
      <c r="BB35" s="48"/>
      <c r="BC35" s="367"/>
      <c r="BD35" s="367"/>
      <c r="BE35" s="42"/>
      <c r="BF35" s="43"/>
      <c r="BG35" s="367"/>
      <c r="BH35" s="367"/>
      <c r="BI35" s="42"/>
      <c r="BJ35" s="43"/>
      <c r="BK35" s="367"/>
      <c r="BL35" s="378"/>
      <c r="BM35" s="42"/>
      <c r="BN35" s="43"/>
      <c r="BO35" s="46"/>
      <c r="BP35" s="46"/>
      <c r="BQ35" s="47"/>
      <c r="BR35" s="48"/>
      <c r="BS35" s="46"/>
      <c r="BT35" s="46"/>
    </row>
    <row r="36" spans="1:72" x14ac:dyDescent="0.2">
      <c r="A36" s="351" t="s">
        <v>152</v>
      </c>
      <c r="B36" s="357"/>
      <c r="C36" s="360"/>
      <c r="D36" s="6"/>
      <c r="E36" s="351"/>
      <c r="F36" s="6"/>
      <c r="G36" s="19"/>
      <c r="H36" s="19"/>
      <c r="I36" s="40">
        <f>H36-G36</f>
        <v>0</v>
      </c>
      <c r="J36" s="41" t="str">
        <f>IF(G36="","",IF(G36=0,"",IF(G36&lt;0,-1*I36/G36,I36/G36)))</f>
        <v/>
      </c>
      <c r="K36" s="19"/>
      <c r="L36" s="19"/>
      <c r="M36" s="40">
        <f>L36-K36</f>
        <v>0</v>
      </c>
      <c r="N36" s="41" t="str">
        <f>IF(K36="","",IF(K36=0,"",IF(K36&lt;0,-1*M36/K36,M36/K36)))</f>
        <v/>
      </c>
      <c r="O36" s="19"/>
      <c r="P36" s="19"/>
      <c r="Q36" s="40">
        <f>P36-O36</f>
        <v>0</v>
      </c>
      <c r="R36" s="41" t="str">
        <f>IF(O36="","",IF(O36=0,"",IF(O36&lt;0,-1*Q36/O36,Q36/O36)))</f>
        <v/>
      </c>
      <c r="S36" s="46">
        <f>O36+K36+G36</f>
        <v>0</v>
      </c>
      <c r="T36" s="46">
        <f>P36+L36+H36</f>
        <v>0</v>
      </c>
      <c r="U36" s="47">
        <f>T36-S36</f>
        <v>0</v>
      </c>
      <c r="V36" s="48" t="str">
        <f>IF(S36="","",IF(S36=0,"",IF(S36&lt;0,-1*U36/S36,U36/S36)))</f>
        <v/>
      </c>
      <c r="W36" s="19"/>
      <c r="X36" s="19"/>
      <c r="Y36" s="40">
        <f>X36-W36</f>
        <v>0</v>
      </c>
      <c r="Z36" s="41" t="str">
        <f>IF(W36="","",IF(W36=0,"",IF(W36&lt;0,-1*Y36/W36,Y36/W36)))</f>
        <v/>
      </c>
      <c r="AA36" s="19"/>
      <c r="AB36" s="19"/>
      <c r="AC36" s="40">
        <f>AB36-AA36</f>
        <v>0</v>
      </c>
      <c r="AD36" s="41" t="str">
        <f>IF(AA36="","",IF(AA36=0,"",IF(AA36&lt;0,-1*AC36/AA36,AC36/AA36)))</f>
        <v/>
      </c>
      <c r="AE36" s="19"/>
      <c r="AF36" s="19"/>
      <c r="AG36" s="40">
        <f>AF36-AE36</f>
        <v>0</v>
      </c>
      <c r="AH36" s="41" t="str">
        <f>IF(AE36="","",IF(AE36=0,"",IF(AE36&lt;0,-1*AG36/AE36,AG36/AE36)))</f>
        <v/>
      </c>
      <c r="AI36" s="46">
        <f>AE36+AA36+W36</f>
        <v>0</v>
      </c>
      <c r="AJ36" s="46">
        <f>AF36+AB36+X36</f>
        <v>0</v>
      </c>
      <c r="AK36" s="47">
        <f>AJ36-AI36</f>
        <v>0</v>
      </c>
      <c r="AL36" s="48" t="str">
        <f>IF(AI36="","",IF(AI36=0,"",IF(AI36&lt;0,-1*AK36/AI36,AK36/AI36)))</f>
        <v/>
      </c>
      <c r="AM36" s="19"/>
      <c r="AN36" s="19"/>
      <c r="AO36" s="40">
        <f>AN36-AM36</f>
        <v>0</v>
      </c>
      <c r="AP36" s="41" t="str">
        <f>IF(AM36="","",IF(AM36=0,"",IF(AM36&lt;0,-1*AO36/AM36,AO36/AM36)))</f>
        <v/>
      </c>
      <c r="AQ36" s="19"/>
      <c r="AR36" s="19"/>
      <c r="AS36" s="40">
        <f>AR36-AQ36</f>
        <v>0</v>
      </c>
      <c r="AT36" s="41" t="str">
        <f>IF(AQ36="","",IF(AQ36=0,"",IF(AQ36&lt;0,-1*AS36/AQ36,AS36/AQ36)))</f>
        <v/>
      </c>
      <c r="AU36" s="19"/>
      <c r="AV36" s="19"/>
      <c r="AW36" s="40">
        <f>AV36-AU36</f>
        <v>0</v>
      </c>
      <c r="AX36" s="41" t="str">
        <f>IF(AU36="","",IF(AU36=0,"",IF(AU36&lt;0,-1*AW36/AU36,AW36/AU36)))</f>
        <v/>
      </c>
      <c r="AY36" s="46">
        <f>AU36+AQ36+AM36</f>
        <v>0</v>
      </c>
      <c r="AZ36" s="46">
        <f>AV36+AR36+AN36</f>
        <v>0</v>
      </c>
      <c r="BA36" s="47">
        <f>AZ36-AY36</f>
        <v>0</v>
      </c>
      <c r="BB36" s="48" t="str">
        <f>IF(AY36="","",IF(AY36=0,"",IF(AY36&lt;0,-1*BA36/AY36,BA36/AY36)))</f>
        <v/>
      </c>
      <c r="BC36" s="19"/>
      <c r="BD36" s="19"/>
      <c r="BE36" s="40">
        <f>BD36-BC36</f>
        <v>0</v>
      </c>
      <c r="BF36" s="41" t="str">
        <f>IF(BC36="","",IF(BC36=0,"",IF(BC36&lt;0,-1*BE36/BC36,BE36/BC36)))</f>
        <v/>
      </c>
      <c r="BG36" s="19"/>
      <c r="BH36" s="19"/>
      <c r="BI36" s="40">
        <f>BH36-BG36</f>
        <v>0</v>
      </c>
      <c r="BJ36" s="41" t="str">
        <f>IF(BG36="","",IF(BG36=0,"",IF(BG36&lt;0,-1*BI36/BG36,BI36/BG36)))</f>
        <v/>
      </c>
      <c r="BK36" s="19"/>
      <c r="BL36" s="386"/>
      <c r="BM36" s="40">
        <f>BL36-BK36</f>
        <v>0</v>
      </c>
      <c r="BN36" s="41" t="str">
        <f>IF(BK36="","",IF(BK36=0,"",IF(BK36&lt;0,-1*BM36/BK36,BM36/BK36)))</f>
        <v/>
      </c>
      <c r="BO36" s="46">
        <f>BK36+BG36+BC36</f>
        <v>0</v>
      </c>
      <c r="BP36" s="46">
        <f>BL36+BH36+BD36</f>
        <v>0</v>
      </c>
      <c r="BQ36" s="47">
        <f>BP36-BO36</f>
        <v>0</v>
      </c>
      <c r="BR36" s="48" t="str">
        <f>IF(BO36="","",IF(BO36=0,"",IF(BO36&lt;0,-1*BQ36/BO36,BQ36/BO36)))</f>
        <v/>
      </c>
      <c r="BS36" s="46">
        <f t="shared" si="5"/>
        <v>0</v>
      </c>
      <c r="BT36" s="46">
        <f t="shared" si="6"/>
        <v>0</v>
      </c>
    </row>
    <row r="37" spans="1:72" s="368" customFormat="1" x14ac:dyDescent="0.2">
      <c r="A37" s="366"/>
      <c r="B37" s="363"/>
      <c r="C37" s="364"/>
      <c r="D37" s="365"/>
      <c r="E37" s="366"/>
      <c r="F37" s="365"/>
      <c r="G37" s="367"/>
      <c r="H37" s="367"/>
      <c r="I37" s="42"/>
      <c r="J37" s="43"/>
      <c r="K37" s="367"/>
      <c r="L37" s="367"/>
      <c r="M37" s="42"/>
      <c r="N37" s="43"/>
      <c r="O37" s="367"/>
      <c r="P37" s="367"/>
      <c r="Q37" s="42"/>
      <c r="R37" s="43"/>
      <c r="S37" s="46"/>
      <c r="T37" s="46"/>
      <c r="U37" s="47"/>
      <c r="V37" s="48"/>
      <c r="W37" s="367"/>
      <c r="X37" s="367"/>
      <c r="Y37" s="42"/>
      <c r="Z37" s="43"/>
      <c r="AA37" s="367"/>
      <c r="AB37" s="367"/>
      <c r="AC37" s="42"/>
      <c r="AD37" s="43"/>
      <c r="AE37" s="367"/>
      <c r="AF37" s="367"/>
      <c r="AG37" s="42"/>
      <c r="AH37" s="43"/>
      <c r="AI37" s="46"/>
      <c r="AJ37" s="46"/>
      <c r="AK37" s="47"/>
      <c r="AL37" s="48"/>
      <c r="AM37" s="367"/>
      <c r="AN37" s="367"/>
      <c r="AO37" s="42"/>
      <c r="AP37" s="43"/>
      <c r="AQ37" s="367"/>
      <c r="AR37" s="367"/>
      <c r="AS37" s="42"/>
      <c r="AT37" s="43"/>
      <c r="AU37" s="367"/>
      <c r="AV37" s="367"/>
      <c r="AW37" s="42"/>
      <c r="AX37" s="43"/>
      <c r="AY37" s="46"/>
      <c r="AZ37" s="46"/>
      <c r="BA37" s="47"/>
      <c r="BB37" s="48"/>
      <c r="BC37" s="367"/>
      <c r="BD37" s="367"/>
      <c r="BE37" s="42"/>
      <c r="BF37" s="43"/>
      <c r="BG37" s="367"/>
      <c r="BH37" s="367"/>
      <c r="BI37" s="42"/>
      <c r="BJ37" s="43"/>
      <c r="BK37" s="367"/>
      <c r="BL37" s="378"/>
      <c r="BM37" s="42"/>
      <c r="BN37" s="43"/>
      <c r="BO37" s="46"/>
      <c r="BP37" s="46"/>
      <c r="BQ37" s="47"/>
      <c r="BR37" s="48"/>
      <c r="BS37" s="46"/>
      <c r="BT37" s="46"/>
    </row>
    <row r="38" spans="1:72" x14ac:dyDescent="0.2">
      <c r="A38" s="351" t="s">
        <v>153</v>
      </c>
      <c r="B38" s="357"/>
      <c r="C38" s="360"/>
      <c r="D38" s="6"/>
      <c r="E38" s="351"/>
      <c r="F38" s="6"/>
      <c r="G38" s="19"/>
      <c r="H38" s="19"/>
      <c r="I38" s="40">
        <f>H38-G38</f>
        <v>0</v>
      </c>
      <c r="J38" s="41" t="str">
        <f>IF(G38="","",IF(G38=0,"",IF(G38&lt;0,-1*I38/G38,I38/G38)))</f>
        <v/>
      </c>
      <c r="K38" s="19"/>
      <c r="L38" s="19"/>
      <c r="M38" s="40">
        <f>L38-K38</f>
        <v>0</v>
      </c>
      <c r="N38" s="41" t="str">
        <f>IF(K38="","",IF(K38=0,"",IF(K38&lt;0,-1*M38/K38,M38/K38)))</f>
        <v/>
      </c>
      <c r="O38" s="19"/>
      <c r="P38" s="19"/>
      <c r="Q38" s="40">
        <f>P38-O38</f>
        <v>0</v>
      </c>
      <c r="R38" s="41" t="str">
        <f>IF(O38="","",IF(O38=0,"",IF(O38&lt;0,-1*Q38/O38,Q38/O38)))</f>
        <v/>
      </c>
      <c r="S38" s="46">
        <f>O38+K38+G38</f>
        <v>0</v>
      </c>
      <c r="T38" s="46">
        <f>P38+L38+H38</f>
        <v>0</v>
      </c>
      <c r="U38" s="47">
        <f>T38-S38</f>
        <v>0</v>
      </c>
      <c r="V38" s="48" t="str">
        <f>IF(S38="","",IF(S38=0,"",IF(S38&lt;0,-1*U38/S38,U38/S38)))</f>
        <v/>
      </c>
      <c r="W38" s="19"/>
      <c r="X38" s="19"/>
      <c r="Y38" s="40">
        <f>X38-W38</f>
        <v>0</v>
      </c>
      <c r="Z38" s="41" t="str">
        <f>IF(W38="","",IF(W38=0,"",IF(W38&lt;0,-1*Y38/W38,Y38/W38)))</f>
        <v/>
      </c>
      <c r="AA38" s="19"/>
      <c r="AB38" s="19"/>
      <c r="AC38" s="40">
        <f>AB38-AA38</f>
        <v>0</v>
      </c>
      <c r="AD38" s="41" t="str">
        <f>IF(AA38="","",IF(AA38=0,"",IF(AA38&lt;0,-1*AC38/AA38,AC38/AA38)))</f>
        <v/>
      </c>
      <c r="AE38" s="19"/>
      <c r="AF38" s="19"/>
      <c r="AG38" s="40">
        <f>AF38-AE38</f>
        <v>0</v>
      </c>
      <c r="AH38" s="41" t="str">
        <f>IF(AE38="","",IF(AE38=0,"",IF(AE38&lt;0,-1*AG38/AE38,AG38/AE38)))</f>
        <v/>
      </c>
      <c r="AI38" s="46">
        <f>AE38+AA38+W38</f>
        <v>0</v>
      </c>
      <c r="AJ38" s="46">
        <f>AF38+AB38+X38</f>
        <v>0</v>
      </c>
      <c r="AK38" s="47">
        <f>AJ38-AI38</f>
        <v>0</v>
      </c>
      <c r="AL38" s="48" t="str">
        <f>IF(AI38="","",IF(AI38=0,"",IF(AI38&lt;0,-1*AK38/AI38,AK38/AI38)))</f>
        <v/>
      </c>
      <c r="AM38" s="19"/>
      <c r="AN38" s="19"/>
      <c r="AO38" s="40">
        <f>AN38-AM38</f>
        <v>0</v>
      </c>
      <c r="AP38" s="41" t="str">
        <f>IF(AM38="","",IF(AM38=0,"",IF(AM38&lt;0,-1*AO38/AM38,AO38/AM38)))</f>
        <v/>
      </c>
      <c r="AQ38" s="19"/>
      <c r="AR38" s="19"/>
      <c r="AS38" s="40">
        <f>AR38-AQ38</f>
        <v>0</v>
      </c>
      <c r="AT38" s="41" t="str">
        <f>IF(AQ38="","",IF(AQ38=0,"",IF(AQ38&lt;0,-1*AS38/AQ38,AS38/AQ38)))</f>
        <v/>
      </c>
      <c r="AU38" s="19"/>
      <c r="AV38" s="19"/>
      <c r="AW38" s="40">
        <f>AV38-AU38</f>
        <v>0</v>
      </c>
      <c r="AX38" s="41" t="str">
        <f>IF(AU38="","",IF(AU38=0,"",IF(AU38&lt;0,-1*AW38/AU38,AW38/AU38)))</f>
        <v/>
      </c>
      <c r="AY38" s="46">
        <f>AU38+AQ38+AM38</f>
        <v>0</v>
      </c>
      <c r="AZ38" s="46">
        <f>AV38+AR38+AN38</f>
        <v>0</v>
      </c>
      <c r="BA38" s="47">
        <f>AZ38-AY38</f>
        <v>0</v>
      </c>
      <c r="BB38" s="48" t="str">
        <f>IF(AY38="","",IF(AY38=0,"",IF(AY38&lt;0,-1*BA38/AY38,BA38/AY38)))</f>
        <v/>
      </c>
      <c r="BC38" s="19"/>
      <c r="BD38" s="19"/>
      <c r="BE38" s="40">
        <f>BD38-BC38</f>
        <v>0</v>
      </c>
      <c r="BF38" s="41" t="str">
        <f>IF(BC38="","",IF(BC38=0,"",IF(BC38&lt;0,-1*BE38/BC38,BE38/BC38)))</f>
        <v/>
      </c>
      <c r="BG38" s="19"/>
      <c r="BH38" s="19"/>
      <c r="BI38" s="40">
        <f>BH38-BG38</f>
        <v>0</v>
      </c>
      <c r="BJ38" s="41" t="str">
        <f>IF(BG38="","",IF(BG38=0,"",IF(BG38&lt;0,-1*BI38/BG38,BI38/BG38)))</f>
        <v/>
      </c>
      <c r="BK38" s="19"/>
      <c r="BL38" s="386"/>
      <c r="BM38" s="40">
        <f>BL38-BK38</f>
        <v>0</v>
      </c>
      <c r="BN38" s="41" t="str">
        <f>IF(BK38="","",IF(BK38=0,"",IF(BK38&lt;0,-1*BM38/BK38,BM38/BK38)))</f>
        <v/>
      </c>
      <c r="BO38" s="46">
        <f>BK38+BG38+BC38</f>
        <v>0</v>
      </c>
      <c r="BP38" s="46">
        <f>BL38+BH38+BD38</f>
        <v>0</v>
      </c>
      <c r="BQ38" s="47">
        <f>BP38-BO38</f>
        <v>0</v>
      </c>
      <c r="BR38" s="48" t="str">
        <f>IF(BO38="","",IF(BO38=0,"",IF(BO38&lt;0,-1*BQ38/BO38,BQ38/BO38)))</f>
        <v/>
      </c>
      <c r="BS38" s="46">
        <f t="shared" si="5"/>
        <v>0</v>
      </c>
      <c r="BT38" s="46">
        <f t="shared" si="6"/>
        <v>0</v>
      </c>
    </row>
    <row r="39" spans="1:72" s="368" customFormat="1" x14ac:dyDescent="0.2">
      <c r="A39" s="366"/>
      <c r="B39" s="363"/>
      <c r="C39" s="364"/>
      <c r="D39" s="365"/>
      <c r="E39" s="366"/>
      <c r="F39" s="365"/>
      <c r="G39" s="367"/>
      <c r="H39" s="367"/>
      <c r="I39" s="42"/>
      <c r="J39" s="43"/>
      <c r="K39" s="367"/>
      <c r="L39" s="367"/>
      <c r="M39" s="42"/>
      <c r="N39" s="43"/>
      <c r="O39" s="367"/>
      <c r="P39" s="367"/>
      <c r="Q39" s="42"/>
      <c r="R39" s="43"/>
      <c r="S39" s="46"/>
      <c r="T39" s="46"/>
      <c r="U39" s="47"/>
      <c r="V39" s="48"/>
      <c r="W39" s="367"/>
      <c r="X39" s="367"/>
      <c r="Y39" s="42"/>
      <c r="Z39" s="43"/>
      <c r="AA39" s="367"/>
      <c r="AB39" s="367"/>
      <c r="AC39" s="42"/>
      <c r="AD39" s="43"/>
      <c r="AE39" s="367"/>
      <c r="AF39" s="367"/>
      <c r="AG39" s="42"/>
      <c r="AH39" s="43"/>
      <c r="AI39" s="46"/>
      <c r="AJ39" s="46"/>
      <c r="AK39" s="47"/>
      <c r="AL39" s="48"/>
      <c r="AM39" s="367"/>
      <c r="AN39" s="367"/>
      <c r="AO39" s="42"/>
      <c r="AP39" s="43"/>
      <c r="AQ39" s="367"/>
      <c r="AR39" s="367"/>
      <c r="AS39" s="42"/>
      <c r="AT39" s="43"/>
      <c r="AU39" s="367"/>
      <c r="AV39" s="367"/>
      <c r="AW39" s="42"/>
      <c r="AX39" s="43"/>
      <c r="AY39" s="46"/>
      <c r="AZ39" s="46"/>
      <c r="BA39" s="47"/>
      <c r="BB39" s="48"/>
      <c r="BC39" s="367"/>
      <c r="BD39" s="367"/>
      <c r="BE39" s="42"/>
      <c r="BF39" s="43"/>
      <c r="BG39" s="367"/>
      <c r="BH39" s="367"/>
      <c r="BI39" s="42"/>
      <c r="BJ39" s="43"/>
      <c r="BK39" s="367"/>
      <c r="BL39" s="378"/>
      <c r="BM39" s="42"/>
      <c r="BN39" s="43"/>
      <c r="BO39" s="46"/>
      <c r="BP39" s="46"/>
      <c r="BQ39" s="47"/>
      <c r="BR39" s="48"/>
      <c r="BS39" s="46"/>
      <c r="BT39" s="46"/>
    </row>
    <row r="40" spans="1:72" x14ac:dyDescent="0.2">
      <c r="A40" s="351" t="s">
        <v>15</v>
      </c>
      <c r="B40" s="357"/>
      <c r="C40" s="360"/>
      <c r="D40" s="6"/>
      <c r="E40" s="351"/>
      <c r="F40" s="6"/>
      <c r="G40" s="19"/>
      <c r="H40" s="19"/>
      <c r="I40" s="40">
        <f>H40-G40</f>
        <v>0</v>
      </c>
      <c r="J40" s="41" t="str">
        <f>IF(G40="","",IF(G40=0,"",IF(G40&lt;0,-1*I40/G40,I40/G40)))</f>
        <v/>
      </c>
      <c r="K40" s="19"/>
      <c r="L40" s="19"/>
      <c r="M40" s="40">
        <f>L40-K40</f>
        <v>0</v>
      </c>
      <c r="N40" s="41" t="str">
        <f>IF(K40="","",IF(K40=0,"",IF(K40&lt;0,-1*M40/K40,M40/K40)))</f>
        <v/>
      </c>
      <c r="O40" s="19"/>
      <c r="P40" s="19"/>
      <c r="Q40" s="40">
        <f>P40-O40</f>
        <v>0</v>
      </c>
      <c r="R40" s="41" t="str">
        <f>IF(O40="","",IF(O40=0,"",IF(O40&lt;0,-1*Q40/O40,Q40/O40)))</f>
        <v/>
      </c>
      <c r="S40" s="46">
        <f>O40+K40+G40</f>
        <v>0</v>
      </c>
      <c r="T40" s="46">
        <f>P40+L40+H40</f>
        <v>0</v>
      </c>
      <c r="U40" s="47">
        <f>T40-S40</f>
        <v>0</v>
      </c>
      <c r="V40" s="48" t="str">
        <f>IF(S40="","",IF(S40=0,"",IF(S40&lt;0,-1*U40/S40,U40/S40)))</f>
        <v/>
      </c>
      <c r="W40" s="19"/>
      <c r="X40" s="19"/>
      <c r="Y40" s="40">
        <f>X40-W40</f>
        <v>0</v>
      </c>
      <c r="Z40" s="41" t="str">
        <f>IF(W40="","",IF(W40=0,"",IF(W40&lt;0,-1*Y40/W40,Y40/W40)))</f>
        <v/>
      </c>
      <c r="AA40" s="19"/>
      <c r="AB40" s="19"/>
      <c r="AC40" s="40">
        <f>AB40-AA40</f>
        <v>0</v>
      </c>
      <c r="AD40" s="41" t="str">
        <f>IF(AA40="","",IF(AA40=0,"",IF(AA40&lt;0,-1*AC40/AA40,AC40/AA40)))</f>
        <v/>
      </c>
      <c r="AE40" s="19"/>
      <c r="AF40" s="19"/>
      <c r="AG40" s="40">
        <f>AF40-AE40</f>
        <v>0</v>
      </c>
      <c r="AH40" s="41" t="str">
        <f>IF(AE40="","",IF(AE40=0,"",IF(AE40&lt;0,-1*AG40/AE40,AG40/AE40)))</f>
        <v/>
      </c>
      <c r="AI40" s="46">
        <f>AE40+AA40+W40</f>
        <v>0</v>
      </c>
      <c r="AJ40" s="46">
        <f>AF40+AB40+X40</f>
        <v>0</v>
      </c>
      <c r="AK40" s="47">
        <f>AJ40-AI40</f>
        <v>0</v>
      </c>
      <c r="AL40" s="48" t="str">
        <f>IF(AI40="","",IF(AI40=0,"",IF(AI40&lt;0,-1*AK40/AI40,AK40/AI40)))</f>
        <v/>
      </c>
      <c r="AM40" s="19"/>
      <c r="AN40" s="19"/>
      <c r="AO40" s="40">
        <f>AN40-AM40</f>
        <v>0</v>
      </c>
      <c r="AP40" s="41" t="str">
        <f>IF(AM40="","",IF(AM40=0,"",IF(AM40&lt;0,-1*AO40/AM40,AO40/AM40)))</f>
        <v/>
      </c>
      <c r="AQ40" s="19"/>
      <c r="AR40" s="19"/>
      <c r="AS40" s="40">
        <f>AR40-AQ40</f>
        <v>0</v>
      </c>
      <c r="AT40" s="41" t="str">
        <f>IF(AQ40="","",IF(AQ40=0,"",IF(AQ40&lt;0,-1*AS40/AQ40,AS40/AQ40)))</f>
        <v/>
      </c>
      <c r="AU40" s="19"/>
      <c r="AV40" s="19"/>
      <c r="AW40" s="40">
        <f>AV40-AU40</f>
        <v>0</v>
      </c>
      <c r="AX40" s="41" t="str">
        <f>IF(AU40="","",IF(AU40=0,"",IF(AU40&lt;0,-1*AW40/AU40,AW40/AU40)))</f>
        <v/>
      </c>
      <c r="AY40" s="46">
        <f>AU40+AQ40+AM40</f>
        <v>0</v>
      </c>
      <c r="AZ40" s="46">
        <f>AV40+AR40+AN40</f>
        <v>0</v>
      </c>
      <c r="BA40" s="47">
        <f>AZ40-AY40</f>
        <v>0</v>
      </c>
      <c r="BB40" s="48" t="str">
        <f>IF(AY40="","",IF(AY40=0,"",IF(AY40&lt;0,-1*BA40/AY40,BA40/AY40)))</f>
        <v/>
      </c>
      <c r="BC40" s="19"/>
      <c r="BD40" s="19"/>
      <c r="BE40" s="40">
        <f>BD40-BC40</f>
        <v>0</v>
      </c>
      <c r="BF40" s="41" t="str">
        <f>IF(BC40="","",IF(BC40=0,"",IF(BC40&lt;0,-1*BE40/BC40,BE40/BC40)))</f>
        <v/>
      </c>
      <c r="BG40" s="19"/>
      <c r="BH40" s="19"/>
      <c r="BI40" s="40">
        <f>BH40-BG40</f>
        <v>0</v>
      </c>
      <c r="BJ40" s="41" t="str">
        <f>IF(BG40="","",IF(BG40=0,"",IF(BG40&lt;0,-1*BI40/BG40,BI40/BG40)))</f>
        <v/>
      </c>
      <c r="BK40" s="19"/>
      <c r="BL40" s="386"/>
      <c r="BM40" s="40">
        <f>BL40-BK40</f>
        <v>0</v>
      </c>
      <c r="BN40" s="41" t="str">
        <f>IF(BK40="","",IF(BK40=0,"",IF(BK40&lt;0,-1*BM40/BK40,BM40/BK40)))</f>
        <v/>
      </c>
      <c r="BO40" s="46">
        <f>BK40+BG40+BC40</f>
        <v>0</v>
      </c>
      <c r="BP40" s="46">
        <f>BL40+BH40+BD40</f>
        <v>0</v>
      </c>
      <c r="BQ40" s="47">
        <f>BP40-BO40</f>
        <v>0</v>
      </c>
      <c r="BR40" s="48" t="str">
        <f>IF(BO40="","",IF(BO40=0,"",IF(BO40&lt;0,-1*BQ40/BO40,BQ40/BO40)))</f>
        <v/>
      </c>
      <c r="BS40" s="46">
        <f t="shared" si="5"/>
        <v>0</v>
      </c>
      <c r="BT40" s="46">
        <f t="shared" si="6"/>
        <v>0</v>
      </c>
    </row>
    <row r="41" spans="1:72" s="368" customFormat="1" x14ac:dyDescent="0.2">
      <c r="A41" s="366"/>
      <c r="B41" s="363"/>
      <c r="C41" s="364"/>
      <c r="D41" s="365"/>
      <c r="E41" s="366"/>
      <c r="F41" s="365"/>
      <c r="G41" s="367"/>
      <c r="H41" s="367"/>
      <c r="I41" s="42"/>
      <c r="J41" s="43"/>
      <c r="K41" s="367"/>
      <c r="L41" s="367"/>
      <c r="M41" s="42"/>
      <c r="N41" s="43"/>
      <c r="O41" s="367"/>
      <c r="P41" s="367"/>
      <c r="Q41" s="42"/>
      <c r="R41" s="43"/>
      <c r="S41" s="46"/>
      <c r="T41" s="46"/>
      <c r="U41" s="47"/>
      <c r="V41" s="48"/>
      <c r="W41" s="367"/>
      <c r="X41" s="367"/>
      <c r="Y41" s="42"/>
      <c r="Z41" s="43"/>
      <c r="AA41" s="367"/>
      <c r="AB41" s="367"/>
      <c r="AC41" s="42"/>
      <c r="AD41" s="43"/>
      <c r="AE41" s="367"/>
      <c r="AF41" s="367"/>
      <c r="AG41" s="42"/>
      <c r="AH41" s="43"/>
      <c r="AI41" s="46"/>
      <c r="AJ41" s="46"/>
      <c r="AK41" s="47"/>
      <c r="AL41" s="48"/>
      <c r="AM41" s="367"/>
      <c r="AN41" s="367"/>
      <c r="AO41" s="42"/>
      <c r="AP41" s="43"/>
      <c r="AQ41" s="367"/>
      <c r="AR41" s="367"/>
      <c r="AS41" s="42"/>
      <c r="AT41" s="43"/>
      <c r="AU41" s="367"/>
      <c r="AV41" s="367"/>
      <c r="AW41" s="42"/>
      <c r="AX41" s="43"/>
      <c r="AY41" s="46"/>
      <c r="AZ41" s="46"/>
      <c r="BA41" s="47"/>
      <c r="BB41" s="48"/>
      <c r="BC41" s="367"/>
      <c r="BD41" s="367"/>
      <c r="BE41" s="42"/>
      <c r="BF41" s="43"/>
      <c r="BG41" s="367"/>
      <c r="BH41" s="367"/>
      <c r="BI41" s="42"/>
      <c r="BJ41" s="43"/>
      <c r="BK41" s="367"/>
      <c r="BL41" s="378"/>
      <c r="BM41" s="42"/>
      <c r="BN41" s="43"/>
      <c r="BO41" s="46"/>
      <c r="BP41" s="46"/>
      <c r="BQ41" s="47"/>
      <c r="BR41" s="48"/>
      <c r="BS41" s="46"/>
      <c r="BT41" s="46"/>
    </row>
    <row r="42" spans="1:72" x14ac:dyDescent="0.2">
      <c r="A42" s="351" t="s">
        <v>157</v>
      </c>
      <c r="B42" s="357"/>
      <c r="C42" s="360"/>
      <c r="D42" s="6"/>
      <c r="E42" s="351"/>
      <c r="F42" s="6"/>
      <c r="G42" s="19"/>
      <c r="H42" s="19"/>
      <c r="I42" s="40">
        <f>H42-G42</f>
        <v>0</v>
      </c>
      <c r="J42" s="41" t="str">
        <f>IF(G42="","",IF(G42=0,"",IF(G42&lt;0,-1*I42/G42,I42/G42)))</f>
        <v/>
      </c>
      <c r="K42" s="19"/>
      <c r="L42" s="19"/>
      <c r="M42" s="40">
        <f>L42-K42</f>
        <v>0</v>
      </c>
      <c r="N42" s="41" t="str">
        <f>IF(K42="","",IF(K42=0,"",IF(K42&lt;0,-1*M42/K42,M42/K42)))</f>
        <v/>
      </c>
      <c r="O42" s="19"/>
      <c r="P42" s="19"/>
      <c r="Q42" s="40">
        <f>P42-O42</f>
        <v>0</v>
      </c>
      <c r="R42" s="41" t="str">
        <f>IF(O42="","",IF(O42=0,"",IF(O42&lt;0,-1*Q42/O42,Q42/O42)))</f>
        <v/>
      </c>
      <c r="S42" s="46">
        <f>O42+K42+G42</f>
        <v>0</v>
      </c>
      <c r="T42" s="46">
        <f>P42+L42+H42</f>
        <v>0</v>
      </c>
      <c r="U42" s="47">
        <f>T42-S42</f>
        <v>0</v>
      </c>
      <c r="V42" s="48" t="str">
        <f>IF(S42="","",IF(S42=0,"",IF(S42&lt;0,-1*U42/S42,U42/S42)))</f>
        <v/>
      </c>
      <c r="W42" s="19"/>
      <c r="X42" s="19"/>
      <c r="Y42" s="40">
        <f>X42-W42</f>
        <v>0</v>
      </c>
      <c r="Z42" s="41" t="str">
        <f>IF(W42="","",IF(W42=0,"",IF(W42&lt;0,-1*Y42/W42,Y42/W42)))</f>
        <v/>
      </c>
      <c r="AA42" s="19"/>
      <c r="AB42" s="19"/>
      <c r="AC42" s="40">
        <f>AB42-AA42</f>
        <v>0</v>
      </c>
      <c r="AD42" s="41" t="str">
        <f>IF(AA42="","",IF(AA42=0,"",IF(AA42&lt;0,-1*AC42/AA42,AC42/AA42)))</f>
        <v/>
      </c>
      <c r="AE42" s="19"/>
      <c r="AF42" s="19"/>
      <c r="AG42" s="40">
        <f>AF42-AE42</f>
        <v>0</v>
      </c>
      <c r="AH42" s="41" t="str">
        <f>IF(AE42="","",IF(AE42=0,"",IF(AE42&lt;0,-1*AG42/AE42,AG42/AE42)))</f>
        <v/>
      </c>
      <c r="AI42" s="46">
        <f>AE42+AA42+W42</f>
        <v>0</v>
      </c>
      <c r="AJ42" s="46">
        <f>AF42+AB42+X42</f>
        <v>0</v>
      </c>
      <c r="AK42" s="47">
        <f>AJ42-AI42</f>
        <v>0</v>
      </c>
      <c r="AL42" s="48" t="str">
        <f>IF(AI42="","",IF(AI42=0,"",IF(AI42&lt;0,-1*AK42/AI42,AK42/AI42)))</f>
        <v/>
      </c>
      <c r="AM42" s="19"/>
      <c r="AN42" s="19"/>
      <c r="AO42" s="40">
        <f>AN42-AM42</f>
        <v>0</v>
      </c>
      <c r="AP42" s="41" t="str">
        <f>IF(AM42="","",IF(AM42=0,"",IF(AM42&lt;0,-1*AO42/AM42,AO42/AM42)))</f>
        <v/>
      </c>
      <c r="AQ42" s="19"/>
      <c r="AR42" s="19"/>
      <c r="AS42" s="40">
        <f>AR42-AQ42</f>
        <v>0</v>
      </c>
      <c r="AT42" s="41" t="str">
        <f>IF(AQ42="","",IF(AQ42=0,"",IF(AQ42&lt;0,-1*AS42/AQ42,AS42/AQ42)))</f>
        <v/>
      </c>
      <c r="AU42" s="19"/>
      <c r="AV42" s="19"/>
      <c r="AW42" s="40">
        <f>AV42-AU42</f>
        <v>0</v>
      </c>
      <c r="AX42" s="41" t="str">
        <f>IF(AU42="","",IF(AU42=0,"",IF(AU42&lt;0,-1*AW42/AU42,AW42/AU42)))</f>
        <v/>
      </c>
      <c r="AY42" s="46">
        <f>AU42+AQ42+AM42</f>
        <v>0</v>
      </c>
      <c r="AZ42" s="46">
        <f>AV42+AR42+AN42</f>
        <v>0</v>
      </c>
      <c r="BA42" s="47">
        <f>AZ42-AY42</f>
        <v>0</v>
      </c>
      <c r="BB42" s="48" t="str">
        <f>IF(AY42="","",IF(AY42=0,"",IF(AY42&lt;0,-1*BA42/AY42,BA42/AY42)))</f>
        <v/>
      </c>
      <c r="BC42" s="19"/>
      <c r="BD42" s="19"/>
      <c r="BE42" s="40">
        <f>BD42-BC42</f>
        <v>0</v>
      </c>
      <c r="BF42" s="41" t="str">
        <f>IF(BC42="","",IF(BC42=0,"",IF(BC42&lt;0,-1*BE42/BC42,BE42/BC42)))</f>
        <v/>
      </c>
      <c r="BG42" s="19"/>
      <c r="BH42" s="19"/>
      <c r="BI42" s="40">
        <f>BH42-BG42</f>
        <v>0</v>
      </c>
      <c r="BJ42" s="41" t="str">
        <f>IF(BG42="","",IF(BG42=0,"",IF(BG42&lt;0,-1*BI42/BG42,BI42/BG42)))</f>
        <v/>
      </c>
      <c r="BK42" s="19"/>
      <c r="BL42" s="386"/>
      <c r="BM42" s="40">
        <f>BL42-BK42</f>
        <v>0</v>
      </c>
      <c r="BN42" s="41" t="str">
        <f>IF(BK42="","",IF(BK42=0,"",IF(BK42&lt;0,-1*BM42/BK42,BM42/BK42)))</f>
        <v/>
      </c>
      <c r="BO42" s="46">
        <f>BK42+BG42+BC42</f>
        <v>0</v>
      </c>
      <c r="BP42" s="46">
        <f>BL42+BH42+BD42</f>
        <v>0</v>
      </c>
      <c r="BQ42" s="47">
        <f>BP42-BO42</f>
        <v>0</v>
      </c>
      <c r="BR42" s="48" t="str">
        <f>IF(BO42="","",IF(BO42=0,"",IF(BO42&lt;0,-1*BQ42/BO42,BQ42/BO42)))</f>
        <v/>
      </c>
      <c r="BS42" s="46">
        <f t="shared" si="5"/>
        <v>0</v>
      </c>
      <c r="BT42" s="46">
        <f t="shared" si="6"/>
        <v>0</v>
      </c>
    </row>
    <row r="43" spans="1:72" x14ac:dyDescent="0.2">
      <c r="A43" s="351"/>
      <c r="B43" s="350"/>
      <c r="C43" s="360"/>
      <c r="D43" s="6"/>
      <c r="E43" s="351"/>
      <c r="F43" s="6"/>
      <c r="G43" s="369"/>
      <c r="H43" s="369"/>
      <c r="I43" s="40"/>
      <c r="J43" s="41"/>
      <c r="K43" s="369"/>
      <c r="L43" s="369"/>
      <c r="M43" s="40"/>
      <c r="N43" s="41"/>
      <c r="O43" s="369"/>
      <c r="P43" s="369"/>
      <c r="Q43" s="40"/>
      <c r="R43" s="41"/>
      <c r="S43" s="46"/>
      <c r="T43" s="46"/>
      <c r="U43" s="47"/>
      <c r="V43" s="48"/>
      <c r="W43" s="369"/>
      <c r="X43" s="369"/>
      <c r="Y43" s="40"/>
      <c r="Z43" s="41"/>
      <c r="AA43" s="369"/>
      <c r="AB43" s="369"/>
      <c r="AC43" s="40"/>
      <c r="AD43" s="41"/>
      <c r="AE43" s="369"/>
      <c r="AF43" s="369"/>
      <c r="AG43" s="40"/>
      <c r="AH43" s="41"/>
      <c r="AI43" s="46"/>
      <c r="AJ43" s="46"/>
      <c r="AK43" s="47"/>
      <c r="AL43" s="48"/>
      <c r="AM43" s="369"/>
      <c r="AN43" s="369"/>
      <c r="AO43" s="40"/>
      <c r="AP43" s="41"/>
      <c r="AQ43" s="369"/>
      <c r="AR43" s="369"/>
      <c r="AS43" s="40"/>
      <c r="AT43" s="41"/>
      <c r="AU43" s="369"/>
      <c r="AV43" s="369"/>
      <c r="AW43" s="40"/>
      <c r="AX43" s="41"/>
      <c r="AY43" s="46"/>
      <c r="AZ43" s="46"/>
      <c r="BA43" s="47"/>
      <c r="BB43" s="48"/>
      <c r="BC43" s="369"/>
      <c r="BD43" s="369"/>
      <c r="BE43" s="40"/>
      <c r="BF43" s="41"/>
      <c r="BG43" s="369"/>
      <c r="BH43" s="369"/>
      <c r="BI43" s="40"/>
      <c r="BJ43" s="41"/>
      <c r="BK43" s="369"/>
      <c r="BL43" s="379"/>
      <c r="BM43" s="40"/>
      <c r="BN43" s="41"/>
      <c r="BO43" s="46"/>
      <c r="BP43" s="46"/>
      <c r="BQ43" s="47"/>
      <c r="BR43" s="48"/>
      <c r="BS43" s="46"/>
      <c r="BT43" s="46"/>
    </row>
    <row r="44" spans="1:72" s="60" customFormat="1" x14ac:dyDescent="0.2">
      <c r="A44" s="1" t="s">
        <v>155</v>
      </c>
      <c r="B44" s="8"/>
      <c r="C44" s="57"/>
      <c r="D44" s="13"/>
      <c r="E44" s="1"/>
      <c r="F44" s="13"/>
      <c r="G44" s="58">
        <f>SUM(G26:G42,G21)</f>
        <v>0</v>
      </c>
      <c r="H44" s="58">
        <f t="shared" ref="H44:BS44" si="10">SUM(H26:H42,H21)</f>
        <v>0</v>
      </c>
      <c r="I44" s="44">
        <f>H44-G44</f>
        <v>0</v>
      </c>
      <c r="J44" s="45" t="str">
        <f>IF(G44="","",IF(G44=0,"",IF(G44&lt;0,-1*I44/G44,I44/G44)))</f>
        <v/>
      </c>
      <c r="K44" s="58">
        <f t="shared" si="10"/>
        <v>0</v>
      </c>
      <c r="L44" s="58">
        <f t="shared" si="10"/>
        <v>0</v>
      </c>
      <c r="M44" s="44">
        <f>L44-K44</f>
        <v>0</v>
      </c>
      <c r="N44" s="45" t="str">
        <f>IF(K44="","",IF(K44=0,"",IF(K44&lt;0,-1*M44/K44,M44/K44)))</f>
        <v/>
      </c>
      <c r="O44" s="58">
        <f t="shared" si="10"/>
        <v>0</v>
      </c>
      <c r="P44" s="58">
        <f t="shared" si="10"/>
        <v>0</v>
      </c>
      <c r="Q44" s="44">
        <f>P44-O44</f>
        <v>0</v>
      </c>
      <c r="R44" s="45" t="str">
        <f>IF(O44="","",IF(O44=0,"",IF(O44&lt;0,-1*Q44/O44,Q44/O44)))</f>
        <v/>
      </c>
      <c r="S44" s="49">
        <f t="shared" si="10"/>
        <v>0</v>
      </c>
      <c r="T44" s="49">
        <f t="shared" si="10"/>
        <v>0</v>
      </c>
      <c r="U44" s="50">
        <f>T44-S44</f>
        <v>0</v>
      </c>
      <c r="V44" s="51" t="str">
        <f>IF(S44="","",IF(S44=0,"",IF(S44&lt;0,-1*U44/S44,U44/S44)))</f>
        <v/>
      </c>
      <c r="W44" s="58">
        <f t="shared" si="10"/>
        <v>0</v>
      </c>
      <c r="X44" s="58">
        <f t="shared" si="10"/>
        <v>0</v>
      </c>
      <c r="Y44" s="44">
        <f>X44-W44</f>
        <v>0</v>
      </c>
      <c r="Z44" s="45" t="str">
        <f>IF(W44="","",IF(W44=0,"",IF(W44&lt;0,-1*Y44/W44,Y44/W44)))</f>
        <v/>
      </c>
      <c r="AA44" s="58">
        <f t="shared" si="10"/>
        <v>0</v>
      </c>
      <c r="AB44" s="58">
        <f t="shared" si="10"/>
        <v>0</v>
      </c>
      <c r="AC44" s="44">
        <f>AB44-AA44</f>
        <v>0</v>
      </c>
      <c r="AD44" s="45" t="str">
        <f>IF(AA44="","",IF(AA44=0,"",IF(AA44&lt;0,-1*AC44/AA44,AC44/AA44)))</f>
        <v/>
      </c>
      <c r="AE44" s="58">
        <f t="shared" si="10"/>
        <v>0</v>
      </c>
      <c r="AF44" s="58">
        <f t="shared" si="10"/>
        <v>0</v>
      </c>
      <c r="AG44" s="44">
        <f>AF44-AE44</f>
        <v>0</v>
      </c>
      <c r="AH44" s="45" t="str">
        <f>IF(AE44="","",IF(AE44=0,"",IF(AE44&lt;0,-1*AG44/AE44,AG44/AE44)))</f>
        <v/>
      </c>
      <c r="AI44" s="49">
        <f t="shared" si="10"/>
        <v>0</v>
      </c>
      <c r="AJ44" s="49">
        <f t="shared" si="10"/>
        <v>0</v>
      </c>
      <c r="AK44" s="50">
        <f>AJ44-AI44</f>
        <v>0</v>
      </c>
      <c r="AL44" s="51" t="str">
        <f>IF(AI44="","",IF(AI44=0,"",IF(AI44&lt;0,-1*AK44/AI44,AK44/AI44)))</f>
        <v/>
      </c>
      <c r="AM44" s="58">
        <f t="shared" si="10"/>
        <v>0</v>
      </c>
      <c r="AN44" s="58">
        <f t="shared" si="10"/>
        <v>0</v>
      </c>
      <c r="AO44" s="44">
        <f>AN44-AM44</f>
        <v>0</v>
      </c>
      <c r="AP44" s="45" t="str">
        <f>IF(AM44="","",IF(AM44=0,"",IF(AM44&lt;0,-1*AO44/AM44,AO44/AM44)))</f>
        <v/>
      </c>
      <c r="AQ44" s="58">
        <f t="shared" si="10"/>
        <v>0</v>
      </c>
      <c r="AR44" s="58">
        <f t="shared" si="10"/>
        <v>0</v>
      </c>
      <c r="AS44" s="44">
        <f>AR44-AQ44</f>
        <v>0</v>
      </c>
      <c r="AT44" s="45" t="str">
        <f>IF(AQ44="","",IF(AQ44=0,"",IF(AQ44&lt;0,-1*AS44/AQ44,AS44/AQ44)))</f>
        <v/>
      </c>
      <c r="AU44" s="58">
        <f t="shared" si="10"/>
        <v>0</v>
      </c>
      <c r="AV44" s="58">
        <f t="shared" si="10"/>
        <v>0</v>
      </c>
      <c r="AW44" s="44">
        <f>AV44-AU44</f>
        <v>0</v>
      </c>
      <c r="AX44" s="45" t="str">
        <f>IF(AU44="","",IF(AU44=0,"",IF(AU44&lt;0,-1*AW44/AU44,AW44/AU44)))</f>
        <v/>
      </c>
      <c r="AY44" s="49">
        <f t="shared" si="10"/>
        <v>0</v>
      </c>
      <c r="AZ44" s="49">
        <f t="shared" si="10"/>
        <v>0</v>
      </c>
      <c r="BA44" s="50">
        <f>AZ44-AY44</f>
        <v>0</v>
      </c>
      <c r="BB44" s="51" t="str">
        <f>IF(AY44="","",IF(AY44=0,"",IF(AY44&lt;0,-1*BA44/AY44,BA44/AY44)))</f>
        <v/>
      </c>
      <c r="BC44" s="58">
        <f t="shared" si="10"/>
        <v>0</v>
      </c>
      <c r="BD44" s="58">
        <f t="shared" si="10"/>
        <v>0</v>
      </c>
      <c r="BE44" s="44">
        <f>BD44-BC44</f>
        <v>0</v>
      </c>
      <c r="BF44" s="45" t="str">
        <f>IF(BC44="","",IF(BC44=0,"",IF(BC44&lt;0,-1*BE44/BC44,BE44/BC44)))</f>
        <v/>
      </c>
      <c r="BG44" s="58">
        <f t="shared" si="10"/>
        <v>0</v>
      </c>
      <c r="BH44" s="58">
        <f t="shared" si="10"/>
        <v>0</v>
      </c>
      <c r="BI44" s="44">
        <f>BH44-BG44</f>
        <v>0</v>
      </c>
      <c r="BJ44" s="45" t="str">
        <f>IF(BG44="","",IF(BG44=0,"",IF(BG44&lt;0,-1*BI44/BG44,BI44/BG44)))</f>
        <v/>
      </c>
      <c r="BK44" s="58">
        <f t="shared" si="10"/>
        <v>0</v>
      </c>
      <c r="BL44" s="58">
        <f t="shared" si="10"/>
        <v>0</v>
      </c>
      <c r="BM44" s="44">
        <f>BL44-BK44</f>
        <v>0</v>
      </c>
      <c r="BN44" s="45" t="str">
        <f>IF(BK44="","",IF(BK44=0,"",IF(BK44&lt;0,-1*BM44/BK44,BM44/BK44)))</f>
        <v/>
      </c>
      <c r="BO44" s="49">
        <f t="shared" si="10"/>
        <v>0</v>
      </c>
      <c r="BP44" s="49">
        <f t="shared" si="10"/>
        <v>0</v>
      </c>
      <c r="BQ44" s="50">
        <f>BP44-BO44</f>
        <v>0</v>
      </c>
      <c r="BR44" s="51" t="str">
        <f>IF(BO44="","",IF(BO44=0,"",IF(BO44&lt;0,-1*BQ44/BO44,BQ44/BO44)))</f>
        <v/>
      </c>
      <c r="BS44" s="49">
        <f t="shared" si="10"/>
        <v>0</v>
      </c>
      <c r="BT44" s="49">
        <f>SUM(BT26:BT42,BT21)</f>
        <v>0</v>
      </c>
    </row>
    <row r="45" spans="1:72" x14ac:dyDescent="0.2">
      <c r="A45" s="351"/>
      <c r="B45" s="350"/>
      <c r="C45" s="360"/>
      <c r="D45" s="6"/>
      <c r="E45" s="351"/>
      <c r="F45" s="6"/>
      <c r="G45" s="369"/>
      <c r="H45" s="369"/>
      <c r="I45" s="40"/>
      <c r="J45" s="41"/>
      <c r="K45" s="369"/>
      <c r="L45" s="369"/>
      <c r="M45" s="40"/>
      <c r="N45" s="41"/>
      <c r="O45" s="369"/>
      <c r="P45" s="369"/>
      <c r="Q45" s="40"/>
      <c r="R45" s="41"/>
      <c r="S45" s="46"/>
      <c r="T45" s="46"/>
      <c r="U45" s="47"/>
      <c r="V45" s="48"/>
      <c r="W45" s="369"/>
      <c r="X45" s="369"/>
      <c r="Y45" s="40"/>
      <c r="Z45" s="41"/>
      <c r="AA45" s="369"/>
      <c r="AB45" s="369"/>
      <c r="AC45" s="40"/>
      <c r="AD45" s="41"/>
      <c r="AE45" s="369"/>
      <c r="AF45" s="369"/>
      <c r="AG45" s="40"/>
      <c r="AH45" s="41"/>
      <c r="AI45" s="46"/>
      <c r="AJ45" s="46"/>
      <c r="AK45" s="47"/>
      <c r="AL45" s="48"/>
      <c r="AM45" s="369"/>
      <c r="AN45" s="369"/>
      <c r="AO45" s="40"/>
      <c r="AP45" s="41"/>
      <c r="AQ45" s="369"/>
      <c r="AR45" s="369"/>
      <c r="AS45" s="40"/>
      <c r="AT45" s="41"/>
      <c r="AU45" s="369"/>
      <c r="AV45" s="369"/>
      <c r="AW45" s="40"/>
      <c r="AX45" s="41"/>
      <c r="AY45" s="46"/>
      <c r="AZ45" s="46"/>
      <c r="BA45" s="47"/>
      <c r="BB45" s="48"/>
      <c r="BC45" s="369"/>
      <c r="BD45" s="369"/>
      <c r="BE45" s="40"/>
      <c r="BF45" s="41"/>
      <c r="BG45" s="369"/>
      <c r="BH45" s="369"/>
      <c r="BI45" s="40"/>
      <c r="BJ45" s="41"/>
      <c r="BK45" s="369"/>
      <c r="BL45" s="379"/>
      <c r="BM45" s="40"/>
      <c r="BN45" s="41"/>
      <c r="BO45" s="46"/>
      <c r="BP45" s="46"/>
      <c r="BQ45" s="47"/>
      <c r="BR45" s="48"/>
      <c r="BS45" s="46"/>
      <c r="BT45" s="46"/>
    </row>
    <row r="46" spans="1:72" s="60" customFormat="1" x14ac:dyDescent="0.2">
      <c r="A46" s="1" t="s">
        <v>16</v>
      </c>
      <c r="B46" s="8"/>
      <c r="C46" s="57"/>
      <c r="D46" s="8"/>
      <c r="E46" s="9"/>
      <c r="F46" s="8"/>
      <c r="G46" s="58">
        <f>G19-G44</f>
        <v>0</v>
      </c>
      <c r="H46" s="58">
        <f>H19-H44</f>
        <v>0</v>
      </c>
      <c r="I46" s="44">
        <f>H46-G46</f>
        <v>0</v>
      </c>
      <c r="J46" s="45" t="str">
        <f>IF(G46="","",IF(G46=0,"",IF(G46&lt;0,-1*I46/G46,I46/G46)))</f>
        <v/>
      </c>
      <c r="K46" s="58">
        <f>K19-K44</f>
        <v>0</v>
      </c>
      <c r="L46" s="58">
        <f>L19-L44</f>
        <v>0</v>
      </c>
      <c r="M46" s="44">
        <f>L46-K46</f>
        <v>0</v>
      </c>
      <c r="N46" s="45" t="str">
        <f>IF(K46="","",IF(K46=0,"",IF(K46&lt;0,-1*M46/K46,M46/K46)))</f>
        <v/>
      </c>
      <c r="O46" s="58">
        <f>O19-O44</f>
        <v>0</v>
      </c>
      <c r="P46" s="58">
        <f>P19-P44</f>
        <v>0</v>
      </c>
      <c r="Q46" s="44">
        <f>P46-O46</f>
        <v>0</v>
      </c>
      <c r="R46" s="45" t="str">
        <f>IF(O46="","",IF(O46=0,"",IF(O46&lt;0,-1*Q46/O46,Q46/O46)))</f>
        <v/>
      </c>
      <c r="S46" s="49">
        <f>O46+K46+G46</f>
        <v>0</v>
      </c>
      <c r="T46" s="49">
        <f>P46+L46+H46</f>
        <v>0</v>
      </c>
      <c r="U46" s="50">
        <f>T46-S46</f>
        <v>0</v>
      </c>
      <c r="V46" s="51" t="str">
        <f>IF(S46="","",IF(S46=0,"",IF(S46&lt;0,-1*U46/S46,U46/S46)))</f>
        <v/>
      </c>
      <c r="W46" s="58">
        <f>W19-W44</f>
        <v>0</v>
      </c>
      <c r="X46" s="58">
        <f>X19-X44</f>
        <v>0</v>
      </c>
      <c r="Y46" s="44">
        <f>X46-W46</f>
        <v>0</v>
      </c>
      <c r="Z46" s="45" t="str">
        <f>IF(W46="","",IF(W46=0,"",IF(W46&lt;0,-1*Y46/W46,Y46/W46)))</f>
        <v/>
      </c>
      <c r="AA46" s="58">
        <f>AA19-AA44</f>
        <v>0</v>
      </c>
      <c r="AB46" s="58">
        <f>AB19-AB44</f>
        <v>0</v>
      </c>
      <c r="AC46" s="44">
        <f>AB46-AA46</f>
        <v>0</v>
      </c>
      <c r="AD46" s="45" t="str">
        <f>IF(AA46="","",IF(AA46=0,"",IF(AA46&lt;0,-1*AC46/AA46,AC46/AA46)))</f>
        <v/>
      </c>
      <c r="AE46" s="58">
        <f>AE19-AE44</f>
        <v>0</v>
      </c>
      <c r="AF46" s="58">
        <f>AF19-AF44</f>
        <v>0</v>
      </c>
      <c r="AG46" s="44">
        <f>AF46-AE46</f>
        <v>0</v>
      </c>
      <c r="AH46" s="45" t="str">
        <f>IF(AE46="","",IF(AE46=0,"",IF(AE46&lt;0,-1*AG46/AE46,AG46/AE46)))</f>
        <v/>
      </c>
      <c r="AI46" s="49">
        <f>AE46+AA46+W46</f>
        <v>0</v>
      </c>
      <c r="AJ46" s="49">
        <f>AF46+AB46+X46</f>
        <v>0</v>
      </c>
      <c r="AK46" s="50">
        <f>AJ46-AI46</f>
        <v>0</v>
      </c>
      <c r="AL46" s="51" t="str">
        <f>IF(AI46="","",IF(AI46=0,"",IF(AI46&lt;0,-1*AK46/AI46,AK46/AI46)))</f>
        <v/>
      </c>
      <c r="AM46" s="58">
        <f>AM19-AM44</f>
        <v>0</v>
      </c>
      <c r="AN46" s="58">
        <f>AN19-AN44</f>
        <v>0</v>
      </c>
      <c r="AO46" s="44">
        <f>AN46-AM46</f>
        <v>0</v>
      </c>
      <c r="AP46" s="45" t="str">
        <f>IF(AM46="","",IF(AM46=0,"",IF(AM46&lt;0,-1*AO46/AM46,AO46/AM46)))</f>
        <v/>
      </c>
      <c r="AQ46" s="58">
        <f>AQ19-AQ44</f>
        <v>0</v>
      </c>
      <c r="AR46" s="58">
        <f>AR19-AR44</f>
        <v>0</v>
      </c>
      <c r="AS46" s="44">
        <f>AR46-AQ46</f>
        <v>0</v>
      </c>
      <c r="AT46" s="45" t="str">
        <f>IF(AQ46="","",IF(AQ46=0,"",IF(AQ46&lt;0,-1*AS46/AQ46,AS46/AQ46)))</f>
        <v/>
      </c>
      <c r="AU46" s="58">
        <f>AU19-AU44</f>
        <v>0</v>
      </c>
      <c r="AV46" s="58">
        <f>AV19-AV44</f>
        <v>0</v>
      </c>
      <c r="AW46" s="44">
        <f>AV46-AU46</f>
        <v>0</v>
      </c>
      <c r="AX46" s="45" t="str">
        <f>IF(AU46="","",IF(AU46=0,"",IF(AU46&lt;0,-1*AW46/AU46,AW46/AU46)))</f>
        <v/>
      </c>
      <c r="AY46" s="49">
        <f>AU46+AQ46+AM46</f>
        <v>0</v>
      </c>
      <c r="AZ46" s="49">
        <f>AV46+AR46+AN46</f>
        <v>0</v>
      </c>
      <c r="BA46" s="50">
        <f>AZ46-AY46</f>
        <v>0</v>
      </c>
      <c r="BB46" s="51" t="str">
        <f>IF(AY46="","",IF(AY46=0,"",IF(AY46&lt;0,-1*BA46/AY46,BA46/AY46)))</f>
        <v/>
      </c>
      <c r="BC46" s="58">
        <f>BC19-BC44</f>
        <v>0</v>
      </c>
      <c r="BD46" s="58">
        <f>BD19-BD44</f>
        <v>0</v>
      </c>
      <c r="BE46" s="44">
        <f>BD46-BC46</f>
        <v>0</v>
      </c>
      <c r="BF46" s="45" t="str">
        <f>IF(BC46="","",IF(BC46=0,"",IF(BC46&lt;0,-1*BE46/BC46,BE46/BC46)))</f>
        <v/>
      </c>
      <c r="BG46" s="58">
        <f>BG19-BG44</f>
        <v>0</v>
      </c>
      <c r="BH46" s="58">
        <f>BH19-BH44</f>
        <v>0</v>
      </c>
      <c r="BI46" s="44">
        <f>BH46-BG46</f>
        <v>0</v>
      </c>
      <c r="BJ46" s="45" t="str">
        <f>IF(BG46="","",IF(BG46=0,"",IF(BG46&lt;0,-1*BI46/BG46,BI46/BG46)))</f>
        <v/>
      </c>
      <c r="BK46" s="58">
        <f>BK19-BK44</f>
        <v>0</v>
      </c>
      <c r="BL46" s="58">
        <f>BL19-BL44</f>
        <v>0</v>
      </c>
      <c r="BM46" s="44">
        <f>BL46-BK46</f>
        <v>0</v>
      </c>
      <c r="BN46" s="45" t="str">
        <f>IF(BK46="","",IF(BK46=0,"",IF(BK46&lt;0,-1*BM46/BK46,BM46/BK46)))</f>
        <v/>
      </c>
      <c r="BO46" s="49">
        <f>BK46+BG46+BC46</f>
        <v>0</v>
      </c>
      <c r="BP46" s="49">
        <f>BL46+BH46+BD46</f>
        <v>0</v>
      </c>
      <c r="BQ46" s="50">
        <f>BP46-BO46</f>
        <v>0</v>
      </c>
      <c r="BR46" s="51" t="str">
        <f>IF(BO46="","",IF(BO46=0,"",IF(BO46&lt;0,-1*BQ46/BO46,BQ46/BO46)))</f>
        <v/>
      </c>
      <c r="BS46" s="49">
        <f t="shared" si="5"/>
        <v>0</v>
      </c>
      <c r="BT46" s="49">
        <f t="shared" si="6"/>
        <v>0</v>
      </c>
    </row>
    <row r="47" spans="1:72" x14ac:dyDescent="0.2">
      <c r="A47" s="1"/>
      <c r="B47" s="8"/>
      <c r="C47" s="360"/>
      <c r="D47" s="8"/>
      <c r="E47" s="9"/>
      <c r="F47" s="8"/>
      <c r="G47" s="58"/>
      <c r="H47" s="58"/>
      <c r="I47" s="40"/>
      <c r="J47" s="41"/>
      <c r="K47" s="58"/>
      <c r="L47" s="58"/>
      <c r="M47" s="40"/>
      <c r="N47" s="41"/>
      <c r="O47" s="58"/>
      <c r="P47" s="58"/>
      <c r="Q47" s="40"/>
      <c r="R47" s="41"/>
      <c r="S47" s="46"/>
      <c r="T47" s="46"/>
      <c r="U47" s="47"/>
      <c r="V47" s="48"/>
      <c r="W47" s="58"/>
      <c r="X47" s="58"/>
      <c r="Y47" s="40"/>
      <c r="Z47" s="41"/>
      <c r="AA47" s="58"/>
      <c r="AB47" s="58"/>
      <c r="AC47" s="40"/>
      <c r="AD47" s="41"/>
      <c r="AE47" s="58"/>
      <c r="AF47" s="58"/>
      <c r="AG47" s="40"/>
      <c r="AH47" s="41"/>
      <c r="AI47" s="46"/>
      <c r="AJ47" s="46"/>
      <c r="AK47" s="47"/>
      <c r="AL47" s="48"/>
      <c r="AM47" s="58"/>
      <c r="AN47" s="58"/>
      <c r="AO47" s="40"/>
      <c r="AP47" s="41"/>
      <c r="AQ47" s="58"/>
      <c r="AR47" s="58"/>
      <c r="AS47" s="40"/>
      <c r="AT47" s="41"/>
      <c r="AU47" s="58"/>
      <c r="AV47" s="58"/>
      <c r="AW47" s="40"/>
      <c r="AX47" s="41"/>
      <c r="AY47" s="46"/>
      <c r="AZ47" s="46"/>
      <c r="BA47" s="47"/>
      <c r="BB47" s="48"/>
      <c r="BC47" s="58"/>
      <c r="BD47" s="58"/>
      <c r="BE47" s="40"/>
      <c r="BF47" s="41"/>
      <c r="BG47" s="58"/>
      <c r="BH47" s="58"/>
      <c r="BI47" s="40"/>
      <c r="BJ47" s="41"/>
      <c r="BK47" s="58"/>
      <c r="BL47" s="59"/>
      <c r="BM47" s="40"/>
      <c r="BN47" s="41"/>
      <c r="BO47" s="46"/>
      <c r="BP47" s="46"/>
      <c r="BQ47" s="47"/>
      <c r="BR47" s="48"/>
      <c r="BS47" s="46"/>
      <c r="BT47" s="46"/>
    </row>
    <row r="48" spans="1:72" x14ac:dyDescent="0.2">
      <c r="A48" s="351" t="s">
        <v>17</v>
      </c>
      <c r="B48" s="357"/>
      <c r="C48" s="360"/>
      <c r="D48" s="6"/>
      <c r="E48" s="351"/>
      <c r="F48" s="6"/>
      <c r="G48" s="19"/>
      <c r="H48" s="19"/>
      <c r="I48" s="40">
        <f>H48-G48</f>
        <v>0</v>
      </c>
      <c r="J48" s="41" t="str">
        <f>IF(G48="","",IF(G48=0,"",IF(G48&lt;0,-1*I48/G48,I48/G48)))</f>
        <v/>
      </c>
      <c r="K48" s="19"/>
      <c r="L48" s="19"/>
      <c r="M48" s="40">
        <f>L48-K48</f>
        <v>0</v>
      </c>
      <c r="N48" s="41" t="str">
        <f>IF(K48="","",IF(K48=0,"",IF(K48&lt;0,-1*M48/K48,M48/K48)))</f>
        <v/>
      </c>
      <c r="O48" s="19"/>
      <c r="P48" s="19"/>
      <c r="Q48" s="40">
        <f>P48-O48</f>
        <v>0</v>
      </c>
      <c r="R48" s="41" t="str">
        <f>IF(O48="","",IF(O48=0,"",IF(O48&lt;0,-1*Q48/O48,Q48/O48)))</f>
        <v/>
      </c>
      <c r="S48" s="46">
        <f>O48+K48+G48</f>
        <v>0</v>
      </c>
      <c r="T48" s="46">
        <f>P48+L48+H48</f>
        <v>0</v>
      </c>
      <c r="U48" s="47">
        <f>T48-S48</f>
        <v>0</v>
      </c>
      <c r="V48" s="48" t="str">
        <f>IF(S48="","",IF(S48=0,"",IF(S48&lt;0,-1*U48/S48,U48/S48)))</f>
        <v/>
      </c>
      <c r="W48" s="19"/>
      <c r="X48" s="19"/>
      <c r="Y48" s="40">
        <f>X48-W48</f>
        <v>0</v>
      </c>
      <c r="Z48" s="41" t="str">
        <f>IF(W48="","",IF(W48=0,"",IF(W48&lt;0,-1*Y48/W48,Y48/W48)))</f>
        <v/>
      </c>
      <c r="AA48" s="19"/>
      <c r="AB48" s="19"/>
      <c r="AC48" s="40">
        <f>AB48-AA48</f>
        <v>0</v>
      </c>
      <c r="AD48" s="41" t="str">
        <f>IF(AA48="","",IF(AA48=0,"",IF(AA48&lt;0,-1*AC48/AA48,AC48/AA48)))</f>
        <v/>
      </c>
      <c r="AE48" s="19"/>
      <c r="AF48" s="19"/>
      <c r="AG48" s="40">
        <f>AF48-AE48</f>
        <v>0</v>
      </c>
      <c r="AH48" s="41" t="str">
        <f>IF(AE48="","",IF(AE48=0,"",IF(AE48&lt;0,-1*AG48/AE48,AG48/AE48)))</f>
        <v/>
      </c>
      <c r="AI48" s="46">
        <f>AE48+AA48+W48</f>
        <v>0</v>
      </c>
      <c r="AJ48" s="46">
        <f>AF48+AB48+X48</f>
        <v>0</v>
      </c>
      <c r="AK48" s="47">
        <f>AJ48-AI48</f>
        <v>0</v>
      </c>
      <c r="AL48" s="48" t="str">
        <f>IF(AI48="","",IF(AI48=0,"",IF(AI48&lt;0,-1*AK48/AI48,AK48/AI48)))</f>
        <v/>
      </c>
      <c r="AM48" s="19"/>
      <c r="AN48" s="19"/>
      <c r="AO48" s="40">
        <f>AN48-AM48</f>
        <v>0</v>
      </c>
      <c r="AP48" s="41" t="str">
        <f>IF(AM48="","",IF(AM48=0,"",IF(AM48&lt;0,-1*AO48/AM48,AO48/AM48)))</f>
        <v/>
      </c>
      <c r="AQ48" s="19"/>
      <c r="AR48" s="19"/>
      <c r="AS48" s="40">
        <f>AR48-AQ48</f>
        <v>0</v>
      </c>
      <c r="AT48" s="41" t="str">
        <f>IF(AQ48="","",IF(AQ48=0,"",IF(AQ48&lt;0,-1*AS48/AQ48,AS48/AQ48)))</f>
        <v/>
      </c>
      <c r="AU48" s="19"/>
      <c r="AV48" s="19"/>
      <c r="AW48" s="40">
        <f>AV48-AU48</f>
        <v>0</v>
      </c>
      <c r="AX48" s="41" t="str">
        <f>IF(AU48="","",IF(AU48=0,"",IF(AU48&lt;0,-1*AW48/AU48,AW48/AU48)))</f>
        <v/>
      </c>
      <c r="AY48" s="46">
        <f>AU48+AQ48+AM48</f>
        <v>0</v>
      </c>
      <c r="AZ48" s="46">
        <f>AV48+AR48+AN48</f>
        <v>0</v>
      </c>
      <c r="BA48" s="47">
        <f>AZ48-AY48</f>
        <v>0</v>
      </c>
      <c r="BB48" s="48" t="str">
        <f>IF(AY48="","",IF(AY48=0,"",IF(AY48&lt;0,-1*BA48/AY48,BA48/AY48)))</f>
        <v/>
      </c>
      <c r="BC48" s="19"/>
      <c r="BD48" s="19"/>
      <c r="BE48" s="40">
        <f>BD48-BC48</f>
        <v>0</v>
      </c>
      <c r="BF48" s="41" t="str">
        <f>IF(BC48="","",IF(BC48=0,"",IF(BC48&lt;0,-1*BE48/BC48,BE48/BC48)))</f>
        <v/>
      </c>
      <c r="BG48" s="19"/>
      <c r="BH48" s="19"/>
      <c r="BI48" s="40">
        <f>BH48-BG48</f>
        <v>0</v>
      </c>
      <c r="BJ48" s="41" t="str">
        <f>IF(BG48="","",IF(BG48=0,"",IF(BG48&lt;0,-1*BI48/BG48,BI48/BG48)))</f>
        <v/>
      </c>
      <c r="BK48" s="19"/>
      <c r="BL48" s="386"/>
      <c r="BM48" s="40">
        <f>BL48-BK48</f>
        <v>0</v>
      </c>
      <c r="BN48" s="41" t="str">
        <f>IF(BK48="","",IF(BK48=0,"",IF(BK48&lt;0,-1*BM48/BK48,BM48/BK48)))</f>
        <v/>
      </c>
      <c r="BO48" s="46">
        <f>BK48+BG48+BC48</f>
        <v>0</v>
      </c>
      <c r="BP48" s="46">
        <f>BL48+BH48+BD48</f>
        <v>0</v>
      </c>
      <c r="BQ48" s="47">
        <f>BP48-BO48</f>
        <v>0</v>
      </c>
      <c r="BR48" s="48" t="str">
        <f>IF(BO48="","",IF(BO48=0,"",IF(BO48&lt;0,-1*BQ48/BO48,BQ48/BO48)))</f>
        <v/>
      </c>
      <c r="BS48" s="46">
        <f t="shared" si="5"/>
        <v>0</v>
      </c>
      <c r="BT48" s="46">
        <f t="shared" si="6"/>
        <v>0</v>
      </c>
    </row>
    <row r="49" spans="1:72" x14ac:dyDescent="0.2">
      <c r="A49" s="351" t="s">
        <v>18</v>
      </c>
      <c r="B49" s="357"/>
      <c r="C49" s="360"/>
      <c r="D49" s="6"/>
      <c r="E49" s="351"/>
      <c r="F49" s="6"/>
      <c r="G49" s="19"/>
      <c r="H49" s="19"/>
      <c r="I49" s="40">
        <f>H49-G49</f>
        <v>0</v>
      </c>
      <c r="J49" s="41" t="str">
        <f>IF(G49="","",IF(G49=0,"",IF(G49&lt;0,-1*I49/G49,I49/G49)))</f>
        <v/>
      </c>
      <c r="K49" s="19"/>
      <c r="L49" s="19"/>
      <c r="M49" s="40">
        <f>L49-K49</f>
        <v>0</v>
      </c>
      <c r="N49" s="41" t="str">
        <f>IF(K49="","",IF(K49=0,"",IF(K49&lt;0,-1*M49/K49,M49/K49)))</f>
        <v/>
      </c>
      <c r="O49" s="19"/>
      <c r="P49" s="19"/>
      <c r="Q49" s="40">
        <f>P49-O49</f>
        <v>0</v>
      </c>
      <c r="R49" s="41" t="str">
        <f>IF(O49="","",IF(O49=0,"",IF(O49&lt;0,-1*Q49/O49,Q49/O49)))</f>
        <v/>
      </c>
      <c r="S49" s="46">
        <f>O49+K49+G49</f>
        <v>0</v>
      </c>
      <c r="T49" s="46">
        <f>P49+L49+H49</f>
        <v>0</v>
      </c>
      <c r="U49" s="47">
        <f>T49-S49</f>
        <v>0</v>
      </c>
      <c r="V49" s="48" t="str">
        <f>IF(S49="","",IF(S49=0,"",IF(S49&lt;0,-1*U49/S49,U49/S49)))</f>
        <v/>
      </c>
      <c r="W49" s="19"/>
      <c r="X49" s="19"/>
      <c r="Y49" s="40">
        <f>X49-W49</f>
        <v>0</v>
      </c>
      <c r="Z49" s="41" t="str">
        <f>IF(W49="","",IF(W49=0,"",IF(W49&lt;0,-1*Y49/W49,Y49/W49)))</f>
        <v/>
      </c>
      <c r="AA49" s="19"/>
      <c r="AB49" s="19"/>
      <c r="AC49" s="40">
        <f>AB49-AA49</f>
        <v>0</v>
      </c>
      <c r="AD49" s="41" t="str">
        <f>IF(AA49="","",IF(AA49=0,"",IF(AA49&lt;0,-1*AC49/AA49,AC49/AA49)))</f>
        <v/>
      </c>
      <c r="AE49" s="19"/>
      <c r="AF49" s="19"/>
      <c r="AG49" s="40">
        <f>AF49-AE49</f>
        <v>0</v>
      </c>
      <c r="AH49" s="41" t="str">
        <f>IF(AE49="","",IF(AE49=0,"",IF(AE49&lt;0,-1*AG49/AE49,AG49/AE49)))</f>
        <v/>
      </c>
      <c r="AI49" s="46">
        <f>AE49+AA49+W49</f>
        <v>0</v>
      </c>
      <c r="AJ49" s="46">
        <f>AF49+AB49+X49</f>
        <v>0</v>
      </c>
      <c r="AK49" s="47">
        <f>AJ49-AI49</f>
        <v>0</v>
      </c>
      <c r="AL49" s="48" t="str">
        <f>IF(AI49="","",IF(AI49=0,"",IF(AI49&lt;0,-1*AK49/AI49,AK49/AI49)))</f>
        <v/>
      </c>
      <c r="AM49" s="19"/>
      <c r="AN49" s="19"/>
      <c r="AO49" s="40">
        <f>AN49-AM49</f>
        <v>0</v>
      </c>
      <c r="AP49" s="41" t="str">
        <f>IF(AM49="","",IF(AM49=0,"",IF(AM49&lt;0,-1*AO49/AM49,AO49/AM49)))</f>
        <v/>
      </c>
      <c r="AQ49" s="19"/>
      <c r="AR49" s="19"/>
      <c r="AS49" s="40">
        <f>AR49-AQ49</f>
        <v>0</v>
      </c>
      <c r="AT49" s="41" t="str">
        <f>IF(AQ49="","",IF(AQ49=0,"",IF(AQ49&lt;0,-1*AS49/AQ49,AS49/AQ49)))</f>
        <v/>
      </c>
      <c r="AU49" s="19"/>
      <c r="AV49" s="19"/>
      <c r="AW49" s="40">
        <f>AV49-AU49</f>
        <v>0</v>
      </c>
      <c r="AX49" s="41" t="str">
        <f>IF(AU49="","",IF(AU49=0,"",IF(AU49&lt;0,-1*AW49/AU49,AW49/AU49)))</f>
        <v/>
      </c>
      <c r="AY49" s="46">
        <f>AU49+AQ49+AM49</f>
        <v>0</v>
      </c>
      <c r="AZ49" s="46">
        <f>AV49+AR49+AN49</f>
        <v>0</v>
      </c>
      <c r="BA49" s="47">
        <f>AZ49-AY49</f>
        <v>0</v>
      </c>
      <c r="BB49" s="48" t="str">
        <f>IF(AY49="","",IF(AY49=0,"",IF(AY49&lt;0,-1*BA49/AY49,BA49/AY49)))</f>
        <v/>
      </c>
      <c r="BC49" s="19"/>
      <c r="BD49" s="19"/>
      <c r="BE49" s="40">
        <f>BD49-BC49</f>
        <v>0</v>
      </c>
      <c r="BF49" s="41" t="str">
        <f>IF(BC49="","",IF(BC49=0,"",IF(BC49&lt;0,-1*BE49/BC49,BE49/BC49)))</f>
        <v/>
      </c>
      <c r="BG49" s="19"/>
      <c r="BH49" s="19"/>
      <c r="BI49" s="40">
        <f>BH49-BG49</f>
        <v>0</v>
      </c>
      <c r="BJ49" s="41" t="str">
        <f>IF(BG49="","",IF(BG49=0,"",IF(BG49&lt;0,-1*BI49/BG49,BI49/BG49)))</f>
        <v/>
      </c>
      <c r="BK49" s="19"/>
      <c r="BL49" s="386"/>
      <c r="BM49" s="40">
        <f>BL49-BK49</f>
        <v>0</v>
      </c>
      <c r="BN49" s="41" t="str">
        <f>IF(BK49="","",IF(BK49=0,"",IF(BK49&lt;0,-1*BM49/BK49,BM49/BK49)))</f>
        <v/>
      </c>
      <c r="BO49" s="46">
        <f>BK49+BG49+BC49</f>
        <v>0</v>
      </c>
      <c r="BP49" s="46">
        <f>BL49+BH49+BD49</f>
        <v>0</v>
      </c>
      <c r="BQ49" s="47">
        <f>BP49-BO49</f>
        <v>0</v>
      </c>
      <c r="BR49" s="48" t="str">
        <f>IF(BO49="","",IF(BO49=0,"",IF(BO49&lt;0,-1*BQ49/BO49,BQ49/BO49)))</f>
        <v/>
      </c>
      <c r="BS49" s="46">
        <f t="shared" si="5"/>
        <v>0</v>
      </c>
      <c r="BT49" s="46">
        <f t="shared" si="6"/>
        <v>0</v>
      </c>
    </row>
    <row r="50" spans="1:72" x14ac:dyDescent="0.2">
      <c r="A50" s="351"/>
      <c r="B50" s="350"/>
      <c r="C50" s="360"/>
      <c r="D50" s="6"/>
      <c r="E50" s="351"/>
      <c r="F50" s="6"/>
      <c r="G50" s="369"/>
      <c r="H50" s="369"/>
      <c r="I50" s="40"/>
      <c r="J50" s="41"/>
      <c r="K50" s="369"/>
      <c r="L50" s="369"/>
      <c r="M50" s="40"/>
      <c r="N50" s="41"/>
      <c r="O50" s="369"/>
      <c r="P50" s="369"/>
      <c r="Q50" s="40"/>
      <c r="R50" s="41"/>
      <c r="S50" s="46"/>
      <c r="T50" s="46"/>
      <c r="U50" s="47"/>
      <c r="V50" s="48"/>
      <c r="W50" s="369"/>
      <c r="X50" s="369"/>
      <c r="Y50" s="40"/>
      <c r="Z50" s="41"/>
      <c r="AA50" s="369"/>
      <c r="AB50" s="369"/>
      <c r="AC50" s="40"/>
      <c r="AD50" s="41"/>
      <c r="AE50" s="369"/>
      <c r="AF50" s="369"/>
      <c r="AG50" s="40"/>
      <c r="AH50" s="41"/>
      <c r="AI50" s="46"/>
      <c r="AJ50" s="46"/>
      <c r="AK50" s="47"/>
      <c r="AL50" s="48"/>
      <c r="AM50" s="369"/>
      <c r="AN50" s="369"/>
      <c r="AO50" s="40"/>
      <c r="AP50" s="41"/>
      <c r="AQ50" s="369"/>
      <c r="AR50" s="369"/>
      <c r="AS50" s="40"/>
      <c r="AT50" s="41"/>
      <c r="AU50" s="369"/>
      <c r="AV50" s="369"/>
      <c r="AW50" s="40"/>
      <c r="AX50" s="41"/>
      <c r="AY50" s="46"/>
      <c r="AZ50" s="46"/>
      <c r="BA50" s="47"/>
      <c r="BB50" s="48"/>
      <c r="BC50" s="376"/>
      <c r="BD50" s="376"/>
      <c r="BE50" s="40"/>
      <c r="BF50" s="41"/>
      <c r="BG50" s="369"/>
      <c r="BH50" s="369"/>
      <c r="BI50" s="40"/>
      <c r="BJ50" s="41"/>
      <c r="BK50" s="369"/>
      <c r="BL50" s="379"/>
      <c r="BM50" s="40"/>
      <c r="BN50" s="41"/>
      <c r="BO50" s="46"/>
      <c r="BP50" s="46"/>
      <c r="BQ50" s="47"/>
      <c r="BR50" s="48"/>
      <c r="BS50" s="46"/>
      <c r="BT50" s="46"/>
    </row>
    <row r="51" spans="1:72" s="60" customFormat="1" ht="25.5" x14ac:dyDescent="0.2">
      <c r="A51" s="2" t="s">
        <v>19</v>
      </c>
      <c r="B51" s="11"/>
      <c r="C51" s="57"/>
      <c r="D51" s="11"/>
      <c r="E51" s="12"/>
      <c r="F51" s="11"/>
      <c r="G51" s="64">
        <f>G46+G48-G49</f>
        <v>0</v>
      </c>
      <c r="H51" s="64">
        <f>H46+H48-H49</f>
        <v>0</v>
      </c>
      <c r="I51" s="44">
        <f>H51-G51</f>
        <v>0</v>
      </c>
      <c r="J51" s="45" t="str">
        <f>IF(G51="","",IF(G51=0,"",IF(G51&lt;0,-1*I51/G51,I51/G51)))</f>
        <v/>
      </c>
      <c r="K51" s="64">
        <f>K46+K48-K49</f>
        <v>0</v>
      </c>
      <c r="L51" s="64">
        <f>L46+L48-L49</f>
        <v>0</v>
      </c>
      <c r="M51" s="44">
        <f>L51-K51</f>
        <v>0</v>
      </c>
      <c r="N51" s="56" t="str">
        <f>IF(K51="","",IF(K51=0,"",IF(K51&lt;0,-1*M51/K51,M51/K51)))</f>
        <v/>
      </c>
      <c r="O51" s="64">
        <f>O46+O48-O49</f>
        <v>0</v>
      </c>
      <c r="P51" s="64">
        <f>P46+P48-P49</f>
        <v>0</v>
      </c>
      <c r="Q51" s="44">
        <f>P51-O51</f>
        <v>0</v>
      </c>
      <c r="R51" s="45" t="str">
        <f>IF(O51="","",IF(O51=0,"",IF(O51&lt;0,-1*Q51/O51,Q51/O51)))</f>
        <v/>
      </c>
      <c r="S51" s="49">
        <f>O51+K51+G51</f>
        <v>0</v>
      </c>
      <c r="T51" s="49">
        <f>P51+L51+H51</f>
        <v>0</v>
      </c>
      <c r="U51" s="50">
        <f>T51-S51</f>
        <v>0</v>
      </c>
      <c r="V51" s="51" t="str">
        <f>IF(S51="","",IF(S51=0,"",IF(S51&lt;0,-1*U51/S51,U51/S51)))</f>
        <v/>
      </c>
      <c r="W51" s="64">
        <f>W46+W48-W49</f>
        <v>0</v>
      </c>
      <c r="X51" s="64">
        <f>X46+X48-X49</f>
        <v>0</v>
      </c>
      <c r="Y51" s="44">
        <f>X51-W51</f>
        <v>0</v>
      </c>
      <c r="Z51" s="45" t="str">
        <f>IF(W51="","",IF(W51=0,"",IF(W51&lt;0,-1*Y51/W51,Y51/W51)))</f>
        <v/>
      </c>
      <c r="AA51" s="64">
        <f>AA46+AA48-AA49</f>
        <v>0</v>
      </c>
      <c r="AB51" s="64">
        <f>AB46+AB48-AB49</f>
        <v>0</v>
      </c>
      <c r="AC51" s="44">
        <f>AB51-AA51</f>
        <v>0</v>
      </c>
      <c r="AD51" s="56" t="str">
        <f>IF(AA51="","",IF(AA51=0,"",IF(AA51&lt;0,-1*AC51/AA51,AC51/AA51)))</f>
        <v/>
      </c>
      <c r="AE51" s="64">
        <f>AE46+AE48-AE49</f>
        <v>0</v>
      </c>
      <c r="AF51" s="64">
        <f>AF46+AF48-AF49</f>
        <v>0</v>
      </c>
      <c r="AG51" s="44">
        <f>AF51-AE51</f>
        <v>0</v>
      </c>
      <c r="AH51" s="45" t="str">
        <f>IF(AE51="","",IF(AE51=0,"",IF(AE51&lt;0,-1*AG51/AE51,AG51/AE51)))</f>
        <v/>
      </c>
      <c r="AI51" s="49">
        <f>AE51+AA51+W51</f>
        <v>0</v>
      </c>
      <c r="AJ51" s="49">
        <f>AF51+AB51+X51</f>
        <v>0</v>
      </c>
      <c r="AK51" s="50">
        <f>AJ51-AI51</f>
        <v>0</v>
      </c>
      <c r="AL51" s="51" t="str">
        <f>IF(AI51="","",IF(AI51=0,"",IF(AI51&lt;0,-1*AK51/AI51,AK51/AI51)))</f>
        <v/>
      </c>
      <c r="AM51" s="64">
        <f>AM46+AM48-AM49</f>
        <v>0</v>
      </c>
      <c r="AN51" s="64">
        <f>AN46+AN48-AN49</f>
        <v>0</v>
      </c>
      <c r="AO51" s="44">
        <f>AN51-AM51</f>
        <v>0</v>
      </c>
      <c r="AP51" s="45" t="str">
        <f>IF(AM51="","",IF(AM51=0,"",IF(AM51&lt;0,-1*AO51/AM51,AO51/AM51)))</f>
        <v/>
      </c>
      <c r="AQ51" s="64">
        <f>AQ46+AQ48-AQ49</f>
        <v>0</v>
      </c>
      <c r="AR51" s="64">
        <f>AR46+AR48-AR49</f>
        <v>0</v>
      </c>
      <c r="AS51" s="44">
        <f>AR51-AQ51</f>
        <v>0</v>
      </c>
      <c r="AT51" s="45" t="str">
        <f>IF(AQ51="","",IF(AQ51=0,"",IF(AQ51&lt;0,-1*AS51/AQ51,AS51/AQ51)))</f>
        <v/>
      </c>
      <c r="AU51" s="64">
        <f>AU46+AU48-AU49</f>
        <v>0</v>
      </c>
      <c r="AV51" s="64">
        <f>AV46+AV48-AV49</f>
        <v>0</v>
      </c>
      <c r="AW51" s="44">
        <f>AV51-AU51</f>
        <v>0</v>
      </c>
      <c r="AX51" s="45" t="str">
        <f>IF(AU51="","",IF(AU51=0,"",IF(AU51&lt;0,-1*AW51/AU51,AW51/AU51)))</f>
        <v/>
      </c>
      <c r="AY51" s="49">
        <f>AU51+AQ51+AM51</f>
        <v>0</v>
      </c>
      <c r="AZ51" s="49">
        <f>AV51+AR51+AN51</f>
        <v>0</v>
      </c>
      <c r="BA51" s="50">
        <f>AZ51-AY51</f>
        <v>0</v>
      </c>
      <c r="BB51" s="51" t="str">
        <f>IF(AY51="","",IF(AY51=0,"",IF(AY51&lt;0,-1*BA51/AY51,BA51/AY51)))</f>
        <v/>
      </c>
      <c r="BC51" s="64">
        <f>BC46+BC48-BC49</f>
        <v>0</v>
      </c>
      <c r="BD51" s="64">
        <f>BD46+BD48-BD49</f>
        <v>0</v>
      </c>
      <c r="BE51" s="44">
        <f>BD51-BC51</f>
        <v>0</v>
      </c>
      <c r="BF51" s="45" t="str">
        <f>IF(BC51="","",IF(BC51=0,"",IF(BC51&lt;0,-1*BE51/BC51,BE51/BC51)))</f>
        <v/>
      </c>
      <c r="BG51" s="64">
        <f>BG46+BG48-BG49</f>
        <v>0</v>
      </c>
      <c r="BH51" s="64">
        <f>BH46+BH48-BH49</f>
        <v>0</v>
      </c>
      <c r="BI51" s="44">
        <f>BH51-BG51</f>
        <v>0</v>
      </c>
      <c r="BJ51" s="45" t="str">
        <f>IF(BG51="","",IF(BG51=0,"",IF(BG51&lt;0,-1*BI51/BG51,BI51/BG51)))</f>
        <v/>
      </c>
      <c r="BK51" s="64">
        <f>BK46+BK48-BK49</f>
        <v>0</v>
      </c>
      <c r="BL51" s="65">
        <f>BL46+BL48-BL49</f>
        <v>0</v>
      </c>
      <c r="BM51" s="44">
        <f>BL51-BK51</f>
        <v>0</v>
      </c>
      <c r="BN51" s="45" t="str">
        <f>IF(BK51="","",IF(BK51=0,"",IF(BK51&lt;0,-1*BM51/BK51,BM51/BK51)))</f>
        <v/>
      </c>
      <c r="BO51" s="49">
        <f>BK51+BG51+BC51</f>
        <v>0</v>
      </c>
      <c r="BP51" s="49">
        <f>BL51+BH51+BD51</f>
        <v>0</v>
      </c>
      <c r="BQ51" s="50">
        <f>BP51-BO51</f>
        <v>0</v>
      </c>
      <c r="BR51" s="51" t="str">
        <f>IF(BO51="","",IF(BO51=0,"",IF(BO51&lt;0,-1*BQ51/BO51,BQ51/BO51)))</f>
        <v/>
      </c>
      <c r="BS51" s="49">
        <f t="shared" si="5"/>
        <v>0</v>
      </c>
      <c r="BT51" s="49">
        <f t="shared" si="6"/>
        <v>0</v>
      </c>
    </row>
    <row r="52" spans="1:72" x14ac:dyDescent="0.2">
      <c r="A52" s="1"/>
      <c r="B52" s="8"/>
      <c r="C52" s="360"/>
      <c r="D52" s="13"/>
      <c r="E52" s="1"/>
      <c r="F52" s="13"/>
      <c r="G52" s="58"/>
      <c r="H52" s="58"/>
      <c r="I52" s="40"/>
      <c r="J52" s="41"/>
      <c r="K52" s="58"/>
      <c r="L52" s="58"/>
      <c r="M52" s="40"/>
      <c r="N52" s="41"/>
      <c r="O52" s="58"/>
      <c r="P52" s="58"/>
      <c r="Q52" s="40"/>
      <c r="R52" s="41"/>
      <c r="S52" s="46"/>
      <c r="T52" s="46"/>
      <c r="U52" s="47"/>
      <c r="V52" s="48"/>
      <c r="W52" s="58"/>
      <c r="X52" s="58"/>
      <c r="Y52" s="40"/>
      <c r="Z52" s="41"/>
      <c r="AA52" s="58"/>
      <c r="AB52" s="58"/>
      <c r="AC52" s="40"/>
      <c r="AD52" s="41"/>
      <c r="AE52" s="58"/>
      <c r="AF52" s="58"/>
      <c r="AG52" s="40"/>
      <c r="AH52" s="41"/>
      <c r="AI52" s="46"/>
      <c r="AJ52" s="46"/>
      <c r="AK52" s="47"/>
      <c r="AL52" s="48"/>
      <c r="AM52" s="58"/>
      <c r="AN52" s="58"/>
      <c r="AO52" s="40"/>
      <c r="AP52" s="41"/>
      <c r="AQ52" s="58"/>
      <c r="AR52" s="58"/>
      <c r="AS52" s="40"/>
      <c r="AT52" s="41"/>
      <c r="AU52" s="58"/>
      <c r="AV52" s="58"/>
      <c r="AW52" s="40"/>
      <c r="AX52" s="41"/>
      <c r="AY52" s="46"/>
      <c r="AZ52" s="46"/>
      <c r="BA52" s="47"/>
      <c r="BB52" s="48"/>
      <c r="BC52" s="58"/>
      <c r="BD52" s="58"/>
      <c r="BE52" s="40"/>
      <c r="BF52" s="41"/>
      <c r="BG52" s="58"/>
      <c r="BH52" s="58"/>
      <c r="BI52" s="40"/>
      <c r="BJ52" s="41"/>
      <c r="BK52" s="58"/>
      <c r="BL52" s="59"/>
      <c r="BM52" s="40"/>
      <c r="BN52" s="41"/>
      <c r="BO52" s="46"/>
      <c r="BP52" s="46"/>
      <c r="BQ52" s="47"/>
      <c r="BR52" s="48"/>
      <c r="BS52" s="46"/>
      <c r="BT52" s="46"/>
    </row>
    <row r="53" spans="1:72" x14ac:dyDescent="0.2">
      <c r="A53" s="356" t="s">
        <v>20</v>
      </c>
      <c r="B53" s="357"/>
      <c r="C53" s="360"/>
      <c r="D53" s="325"/>
      <c r="E53" s="356"/>
      <c r="F53" s="325"/>
      <c r="G53" s="19"/>
      <c r="H53" s="19"/>
      <c r="I53" s="40">
        <f>H53-G53</f>
        <v>0</v>
      </c>
      <c r="J53" s="41" t="str">
        <f>IF(G53="","",IF(G53=0,"",IF(G53&lt;0,-1*I53/G53,I53/G53)))</f>
        <v/>
      </c>
      <c r="K53" s="19"/>
      <c r="L53" s="19"/>
      <c r="M53" s="40">
        <f>L53-K53</f>
        <v>0</v>
      </c>
      <c r="N53" s="41" t="str">
        <f>IF(K53="","",IF(K53=0,"",IF(K53&lt;0,-1*M53/K53,M53/K53)))</f>
        <v/>
      </c>
      <c r="O53" s="19"/>
      <c r="P53" s="19"/>
      <c r="Q53" s="40">
        <f>P53-O53</f>
        <v>0</v>
      </c>
      <c r="R53" s="41" t="str">
        <f>IF(O53="","",IF(O53=0,"",IF(O53&lt;0,-1*Q53/O53,Q53/O53)))</f>
        <v/>
      </c>
      <c r="S53" s="46">
        <f>O53+K53+G53</f>
        <v>0</v>
      </c>
      <c r="T53" s="46">
        <f>P53+L53+H53</f>
        <v>0</v>
      </c>
      <c r="U53" s="47">
        <f>T53-S53</f>
        <v>0</v>
      </c>
      <c r="V53" s="48" t="str">
        <f>IF(S53="","",IF(S53=0,"",IF(S53&lt;0,-1*U53/S53,U53/S53)))</f>
        <v/>
      </c>
      <c r="W53" s="19"/>
      <c r="X53" s="19"/>
      <c r="Y53" s="40">
        <f>X53-W53</f>
        <v>0</v>
      </c>
      <c r="Z53" s="41" t="str">
        <f>IF(W53="","",IF(W53=0,"",IF(W53&lt;0,-1*Y53/W53,Y53/W53)))</f>
        <v/>
      </c>
      <c r="AA53" s="19"/>
      <c r="AB53" s="19"/>
      <c r="AC53" s="40">
        <f>AB53-AA53</f>
        <v>0</v>
      </c>
      <c r="AD53" s="41" t="str">
        <f>IF(AA53="","",IF(AA53=0,"",IF(AA53&lt;0,-1*AC53/AA53,AC53/AA53)))</f>
        <v/>
      </c>
      <c r="AE53" s="19"/>
      <c r="AF53" s="19"/>
      <c r="AG53" s="40">
        <f>AF53-AE53</f>
        <v>0</v>
      </c>
      <c r="AH53" s="41" t="str">
        <f>IF(AE53="","",IF(AE53=0,"",IF(AE53&lt;0,-1*AG53/AE53,AG53/AE53)))</f>
        <v/>
      </c>
      <c r="AI53" s="46">
        <f>AE53+AA53+W53</f>
        <v>0</v>
      </c>
      <c r="AJ53" s="46">
        <f>AF53+AB53+X53</f>
        <v>0</v>
      </c>
      <c r="AK53" s="47">
        <f>AJ53-AI53</f>
        <v>0</v>
      </c>
      <c r="AL53" s="48" t="str">
        <f>IF(AI53="","",IF(AI53=0,"",IF(AI53&lt;0,-1*AK53/AI53,AK53/AI53)))</f>
        <v/>
      </c>
      <c r="AM53" s="19"/>
      <c r="AN53" s="19"/>
      <c r="AO53" s="40">
        <f>AN53-AM53</f>
        <v>0</v>
      </c>
      <c r="AP53" s="41" t="str">
        <f>IF(AM53="","",IF(AM53=0,"",IF(AM53&lt;0,-1*AO53/AM53,AO53/AM53)))</f>
        <v/>
      </c>
      <c r="AQ53" s="19"/>
      <c r="AR53" s="19"/>
      <c r="AS53" s="40">
        <f>AR53-AQ53</f>
        <v>0</v>
      </c>
      <c r="AT53" s="41" t="str">
        <f>IF(AQ53="","",IF(AQ53=0,"",IF(AQ53&lt;0,-1*AS53/AQ53,AS53/AQ53)))</f>
        <v/>
      </c>
      <c r="AU53" s="19"/>
      <c r="AV53" s="19"/>
      <c r="AW53" s="40">
        <f>AV53-AU53</f>
        <v>0</v>
      </c>
      <c r="AX53" s="41" t="str">
        <f>IF(AU53="","",IF(AU53=0,"",IF(AU53&lt;0,-1*AW53/AU53,AW53/AU53)))</f>
        <v/>
      </c>
      <c r="AY53" s="46">
        <f>AU53+AQ53+AM53</f>
        <v>0</v>
      </c>
      <c r="AZ53" s="46">
        <f>AV53+AR53+AN53</f>
        <v>0</v>
      </c>
      <c r="BA53" s="47">
        <f>AZ53-AY53</f>
        <v>0</v>
      </c>
      <c r="BB53" s="48" t="str">
        <f>IF(AY53="","",IF(AY53=0,"",IF(AY53&lt;0,-1*BA53/AY53,BA53/AY53)))</f>
        <v/>
      </c>
      <c r="BC53" s="19"/>
      <c r="BD53" s="19"/>
      <c r="BE53" s="40">
        <f>BD53-BC53</f>
        <v>0</v>
      </c>
      <c r="BF53" s="41" t="str">
        <f>IF(BC53="","",IF(BC53=0,"",IF(BC53&lt;0,-1*BE53/BC53,BE53/BC53)))</f>
        <v/>
      </c>
      <c r="BG53" s="19"/>
      <c r="BH53" s="19"/>
      <c r="BI53" s="40">
        <f>BH53-BG53</f>
        <v>0</v>
      </c>
      <c r="BJ53" s="41" t="str">
        <f>IF(BG53="","",IF(BG53=0,"",IF(BG53&lt;0,-1*BI53/BG53,BI53/BG53)))</f>
        <v/>
      </c>
      <c r="BK53" s="19"/>
      <c r="BL53" s="386"/>
      <c r="BM53" s="40">
        <f>BL53-BK53</f>
        <v>0</v>
      </c>
      <c r="BN53" s="41" t="str">
        <f>IF(BK53="","",IF(BK53=0,"",IF(BK53&lt;0,-1*BM53/BK53,BM53/BK53)))</f>
        <v/>
      </c>
      <c r="BO53" s="46">
        <f>BK53+BG53+BC53</f>
        <v>0</v>
      </c>
      <c r="BP53" s="46">
        <f>BL53+BH53+BD53</f>
        <v>0</v>
      </c>
      <c r="BQ53" s="47">
        <f>BP53-BO53</f>
        <v>0</v>
      </c>
      <c r="BR53" s="48" t="str">
        <f>IF(BO53="","",IF(BO53=0,"",IF(BO53&lt;0,-1*BQ53/BO53,BQ53/BO53)))</f>
        <v/>
      </c>
      <c r="BS53" s="46">
        <f t="shared" si="5"/>
        <v>0</v>
      </c>
      <c r="BT53" s="46">
        <f t="shared" si="6"/>
        <v>0</v>
      </c>
    </row>
    <row r="54" spans="1:72" x14ac:dyDescent="0.2">
      <c r="A54" s="356" t="s">
        <v>21</v>
      </c>
      <c r="B54" s="357"/>
      <c r="C54" s="360"/>
      <c r="D54" s="325"/>
      <c r="E54" s="356"/>
      <c r="F54" s="325"/>
      <c r="G54" s="19"/>
      <c r="H54" s="19"/>
      <c r="I54" s="40">
        <f>H54-G54</f>
        <v>0</v>
      </c>
      <c r="J54" s="41" t="str">
        <f>IF(G54="","",IF(G54=0,"",IF(G54&lt;0,-1*I54/G54,I54/G54)))</f>
        <v/>
      </c>
      <c r="K54" s="19"/>
      <c r="L54" s="19"/>
      <c r="M54" s="40">
        <f>L54-K54</f>
        <v>0</v>
      </c>
      <c r="N54" s="41" t="str">
        <f>IF(K54="","",IF(K54=0,"",IF(K54&lt;0,-1*M54/K54,M54/K54)))</f>
        <v/>
      </c>
      <c r="O54" s="19"/>
      <c r="P54" s="19"/>
      <c r="Q54" s="40">
        <f>P54-O54</f>
        <v>0</v>
      </c>
      <c r="R54" s="41" t="str">
        <f>IF(O54="","",IF(O54=0,"",IF(O54&lt;0,-1*Q54/O54,Q54/O54)))</f>
        <v/>
      </c>
      <c r="S54" s="46">
        <f>O54+K54+G54</f>
        <v>0</v>
      </c>
      <c r="T54" s="46">
        <f>P54+L54+H54</f>
        <v>0</v>
      </c>
      <c r="U54" s="47">
        <f>T54-S54</f>
        <v>0</v>
      </c>
      <c r="V54" s="48" t="str">
        <f>IF(S54="","",IF(S54=0,"",IF(S54&lt;0,-1*U54/S54,U54/S54)))</f>
        <v/>
      </c>
      <c r="W54" s="19"/>
      <c r="X54" s="19"/>
      <c r="Y54" s="40">
        <f>X54-W54</f>
        <v>0</v>
      </c>
      <c r="Z54" s="41" t="str">
        <f>IF(W54="","",IF(W54=0,"",IF(W54&lt;0,-1*Y54/W54,Y54/W54)))</f>
        <v/>
      </c>
      <c r="AA54" s="19"/>
      <c r="AB54" s="19"/>
      <c r="AC54" s="40">
        <f>AB54-AA54</f>
        <v>0</v>
      </c>
      <c r="AD54" s="41" t="str">
        <f>IF(AA54="","",IF(AA54=0,"",IF(AA54&lt;0,-1*AC54/AA54,AC54/AA54)))</f>
        <v/>
      </c>
      <c r="AE54" s="19"/>
      <c r="AF54" s="19"/>
      <c r="AG54" s="40">
        <f>AF54-AE54</f>
        <v>0</v>
      </c>
      <c r="AH54" s="41" t="str">
        <f>IF(AE54="","",IF(AE54=0,"",IF(AE54&lt;0,-1*AG54/AE54,AG54/AE54)))</f>
        <v/>
      </c>
      <c r="AI54" s="46">
        <f>AE54+AA54+W54</f>
        <v>0</v>
      </c>
      <c r="AJ54" s="46">
        <f>AF54+AB54+X54</f>
        <v>0</v>
      </c>
      <c r="AK54" s="47">
        <f>AJ54-AI54</f>
        <v>0</v>
      </c>
      <c r="AL54" s="48" t="str">
        <f>IF(AI54="","",IF(AI54=0,"",IF(AI54&lt;0,-1*AK54/AI54,AK54/AI54)))</f>
        <v/>
      </c>
      <c r="AM54" s="19"/>
      <c r="AN54" s="19"/>
      <c r="AO54" s="40">
        <f>AN54-AM54</f>
        <v>0</v>
      </c>
      <c r="AP54" s="41" t="str">
        <f>IF(AM54="","",IF(AM54=0,"",IF(AM54&lt;0,-1*AO54/AM54,AO54/AM54)))</f>
        <v/>
      </c>
      <c r="AQ54" s="19"/>
      <c r="AR54" s="19"/>
      <c r="AS54" s="40">
        <f>AR54-AQ54</f>
        <v>0</v>
      </c>
      <c r="AT54" s="41" t="str">
        <f>IF(AQ54="","",IF(AQ54=0,"",IF(AQ54&lt;0,-1*AS54/AQ54,AS54/AQ54)))</f>
        <v/>
      </c>
      <c r="AU54" s="19"/>
      <c r="AV54" s="19"/>
      <c r="AW54" s="40">
        <f>AV54-AU54</f>
        <v>0</v>
      </c>
      <c r="AX54" s="41" t="str">
        <f>IF(AU54="","",IF(AU54=0,"",IF(AU54&lt;0,-1*AW54/AU54,AW54/AU54)))</f>
        <v/>
      </c>
      <c r="AY54" s="46">
        <f>AU54+AQ54+AM54</f>
        <v>0</v>
      </c>
      <c r="AZ54" s="46">
        <f>AV54+AR54+AN54</f>
        <v>0</v>
      </c>
      <c r="BA54" s="47">
        <f>AZ54-AY54</f>
        <v>0</v>
      </c>
      <c r="BB54" s="48" t="str">
        <f>IF(AY54="","",IF(AY54=0,"",IF(AY54&lt;0,-1*BA54/AY54,BA54/AY54)))</f>
        <v/>
      </c>
      <c r="BC54" s="19"/>
      <c r="BD54" s="19"/>
      <c r="BE54" s="40">
        <f>BD54-BC54</f>
        <v>0</v>
      </c>
      <c r="BF54" s="41" t="str">
        <f>IF(BC54="","",IF(BC54=0,"",IF(BC54&lt;0,-1*BE54/BC54,BE54/BC54)))</f>
        <v/>
      </c>
      <c r="BG54" s="19"/>
      <c r="BH54" s="19"/>
      <c r="BI54" s="40">
        <f>BH54-BG54</f>
        <v>0</v>
      </c>
      <c r="BJ54" s="41" t="str">
        <f>IF(BG54="","",IF(BG54=0,"",IF(BG54&lt;0,-1*BI54/BG54,BI54/BG54)))</f>
        <v/>
      </c>
      <c r="BK54" s="19"/>
      <c r="BL54" s="386"/>
      <c r="BM54" s="40">
        <f>BL54-BK54</f>
        <v>0</v>
      </c>
      <c r="BN54" s="41" t="str">
        <f>IF(BK54="","",IF(BK54=0,"",IF(BK54&lt;0,-1*BM54/BK54,BM54/BK54)))</f>
        <v/>
      </c>
      <c r="BO54" s="46">
        <f>BK54+BG54+BC54</f>
        <v>0</v>
      </c>
      <c r="BP54" s="46">
        <f>BL54+BH54+BD54</f>
        <v>0</v>
      </c>
      <c r="BQ54" s="47">
        <f>BP54-BO54</f>
        <v>0</v>
      </c>
      <c r="BR54" s="48" t="str">
        <f>IF(BO54="","",IF(BO54=0,"",IF(BO54&lt;0,-1*BQ54/BO54,BQ54/BO54)))</f>
        <v/>
      </c>
      <c r="BS54" s="46">
        <f t="shared" si="5"/>
        <v>0</v>
      </c>
      <c r="BT54" s="46">
        <f t="shared" si="6"/>
        <v>0</v>
      </c>
    </row>
    <row r="55" spans="1:72" x14ac:dyDescent="0.2">
      <c r="A55" s="1"/>
      <c r="B55" s="8"/>
      <c r="C55" s="360"/>
      <c r="D55" s="13"/>
      <c r="E55" s="1"/>
      <c r="F55" s="13"/>
      <c r="G55" s="58"/>
      <c r="H55" s="58"/>
      <c r="I55" s="40"/>
      <c r="J55" s="41"/>
      <c r="K55" s="58"/>
      <c r="L55" s="58"/>
      <c r="M55" s="40"/>
      <c r="N55" s="41"/>
      <c r="O55" s="58"/>
      <c r="P55" s="58"/>
      <c r="Q55" s="40"/>
      <c r="R55" s="41"/>
      <c r="S55" s="46"/>
      <c r="T55" s="46"/>
      <c r="U55" s="47"/>
      <c r="V55" s="48"/>
      <c r="W55" s="58"/>
      <c r="X55" s="58"/>
      <c r="Y55" s="40"/>
      <c r="Z55" s="41"/>
      <c r="AA55" s="58"/>
      <c r="AB55" s="58"/>
      <c r="AC55" s="40"/>
      <c r="AD55" s="41"/>
      <c r="AE55" s="58"/>
      <c r="AF55" s="58"/>
      <c r="AG55" s="40"/>
      <c r="AH55" s="41"/>
      <c r="AI55" s="46"/>
      <c r="AJ55" s="46"/>
      <c r="AK55" s="47"/>
      <c r="AL55" s="48"/>
      <c r="AM55" s="58"/>
      <c r="AN55" s="58"/>
      <c r="AO55" s="40"/>
      <c r="AP55" s="41"/>
      <c r="AQ55" s="58"/>
      <c r="AR55" s="58"/>
      <c r="AS55" s="40"/>
      <c r="AT55" s="41"/>
      <c r="AU55" s="58"/>
      <c r="AV55" s="58"/>
      <c r="AW55" s="40"/>
      <c r="AX55" s="41"/>
      <c r="AY55" s="46"/>
      <c r="AZ55" s="46"/>
      <c r="BA55" s="47"/>
      <c r="BB55" s="48"/>
      <c r="BC55" s="58"/>
      <c r="BD55" s="58"/>
      <c r="BE55" s="40"/>
      <c r="BF55" s="41"/>
      <c r="BG55" s="58"/>
      <c r="BH55" s="58"/>
      <c r="BI55" s="40"/>
      <c r="BJ55" s="41"/>
      <c r="BK55" s="377"/>
      <c r="BL55" s="384"/>
      <c r="BM55" s="40"/>
      <c r="BN55" s="41"/>
      <c r="BO55" s="46"/>
      <c r="BP55" s="46"/>
      <c r="BQ55" s="47"/>
      <c r="BR55" s="48"/>
      <c r="BS55" s="46"/>
      <c r="BT55" s="46"/>
    </row>
    <row r="56" spans="1:72" s="60" customFormat="1" x14ac:dyDescent="0.2">
      <c r="A56" s="1" t="s">
        <v>22</v>
      </c>
      <c r="B56" s="8"/>
      <c r="C56" s="57"/>
      <c r="D56" s="8"/>
      <c r="E56" s="9"/>
      <c r="F56" s="8"/>
      <c r="G56" s="58">
        <f>G51+G53-G54</f>
        <v>0</v>
      </c>
      <c r="H56" s="58">
        <f>H51+H53-H54</f>
        <v>0</v>
      </c>
      <c r="I56" s="44">
        <f>H56-G56</f>
        <v>0</v>
      </c>
      <c r="J56" s="45" t="str">
        <f>IF(G56="","",IF(G56=0,"",IF(G56&lt;0,-1*I56/G56,I56/G56)))</f>
        <v/>
      </c>
      <c r="K56" s="58">
        <f>K51+K53-K54</f>
        <v>0</v>
      </c>
      <c r="L56" s="58">
        <f>L51+L53-L54</f>
        <v>0</v>
      </c>
      <c r="M56" s="44">
        <f>L56-K56</f>
        <v>0</v>
      </c>
      <c r="N56" s="45" t="str">
        <f>IF(K56="","",IF(K56=0,"",IF(K56&lt;0,-1*M56/K56,M56/K56)))</f>
        <v/>
      </c>
      <c r="O56" s="58">
        <f>O51+O53-O54</f>
        <v>0</v>
      </c>
      <c r="P56" s="58">
        <f>P51+P53-P54</f>
        <v>0</v>
      </c>
      <c r="Q56" s="44">
        <f>P56-O56</f>
        <v>0</v>
      </c>
      <c r="R56" s="45" t="str">
        <f>IF(O56="","",IF(O56=0,"",IF(O56&lt;0,-1*Q56/O56,Q56/O56)))</f>
        <v/>
      </c>
      <c r="S56" s="49">
        <f>O56+K56+G56</f>
        <v>0</v>
      </c>
      <c r="T56" s="49">
        <f>P56+L56+H56</f>
        <v>0</v>
      </c>
      <c r="U56" s="50">
        <f>T56-S56</f>
        <v>0</v>
      </c>
      <c r="V56" s="51" t="str">
        <f>IF(S56="","",IF(S56=0,"",IF(S56&lt;0,-1*U56/S56,U56/S56)))</f>
        <v/>
      </c>
      <c r="W56" s="58">
        <f>W51+W53-W54</f>
        <v>0</v>
      </c>
      <c r="X56" s="58">
        <f>X51+X53-X54</f>
        <v>0</v>
      </c>
      <c r="Y56" s="44">
        <f>X56-W56</f>
        <v>0</v>
      </c>
      <c r="Z56" s="45" t="str">
        <f>IF(W56="","",IF(W56=0,"",IF(W56&lt;0,-1*Y56/W56,Y56/W56)))</f>
        <v/>
      </c>
      <c r="AA56" s="58">
        <f>AA51+AA53-AA54</f>
        <v>0</v>
      </c>
      <c r="AB56" s="58">
        <f>AB51+AB53-AB54</f>
        <v>0</v>
      </c>
      <c r="AC56" s="44">
        <f>AB56-AA56</f>
        <v>0</v>
      </c>
      <c r="AD56" s="45" t="str">
        <f>IF(AA56="","",IF(AA56=0,"",IF(AA56&lt;0,-1*AC56/AA56,AC56/AA56)))</f>
        <v/>
      </c>
      <c r="AE56" s="58">
        <f>AE51+AE53-AE54</f>
        <v>0</v>
      </c>
      <c r="AF56" s="58">
        <f>AF51+AF53-AF54</f>
        <v>0</v>
      </c>
      <c r="AG56" s="44">
        <f>AF56-AE56</f>
        <v>0</v>
      </c>
      <c r="AH56" s="45" t="str">
        <f>IF(AE56="","",IF(AE56=0,"",IF(AE56&lt;0,-1*AG56/AE56,AG56/AE56)))</f>
        <v/>
      </c>
      <c r="AI56" s="49">
        <f>AE56+AA56+W56</f>
        <v>0</v>
      </c>
      <c r="AJ56" s="49">
        <f>AF56+AB56+X56</f>
        <v>0</v>
      </c>
      <c r="AK56" s="50">
        <f>AJ56-AI56</f>
        <v>0</v>
      </c>
      <c r="AL56" s="51" t="str">
        <f>IF(AI56="","",IF(AI56=0,"",IF(AI56&lt;0,-1*AK56/AI56,AK56/AI56)))</f>
        <v/>
      </c>
      <c r="AM56" s="58">
        <f>AM51+AM53-AM54</f>
        <v>0</v>
      </c>
      <c r="AN56" s="58">
        <f>AN51+AN53-AN54</f>
        <v>0</v>
      </c>
      <c r="AO56" s="44">
        <f>AN56-AM56</f>
        <v>0</v>
      </c>
      <c r="AP56" s="45" t="str">
        <f>IF(AM56="","",IF(AM56=0,"",IF(AM56&lt;0,-1*AO56/AM56,AO56/AM56)))</f>
        <v/>
      </c>
      <c r="AQ56" s="58">
        <f>AQ51+AQ53-AQ54</f>
        <v>0</v>
      </c>
      <c r="AR56" s="58">
        <f>AR51+AR53-AR54</f>
        <v>0</v>
      </c>
      <c r="AS56" s="44">
        <f>AR56-AQ56</f>
        <v>0</v>
      </c>
      <c r="AT56" s="45" t="str">
        <f>IF(AQ56="","",IF(AQ56=0,"",IF(AQ56&lt;0,-1*AS56/AQ56,AS56/AQ56)))</f>
        <v/>
      </c>
      <c r="AU56" s="58">
        <f>AU51+AU53-AU54</f>
        <v>0</v>
      </c>
      <c r="AV56" s="58">
        <f>AV51+AV53-AV54</f>
        <v>0</v>
      </c>
      <c r="AW56" s="44">
        <f>AV56-AU56</f>
        <v>0</v>
      </c>
      <c r="AX56" s="45" t="str">
        <f>IF(AU56="","",IF(AU56=0,"",IF(AU56&lt;0,-1*AW56/AU56,AW56/AU56)))</f>
        <v/>
      </c>
      <c r="AY56" s="49">
        <f>AU56+AQ56+AM56</f>
        <v>0</v>
      </c>
      <c r="AZ56" s="49">
        <f>AV56+AR56+AN56</f>
        <v>0</v>
      </c>
      <c r="BA56" s="50">
        <f>AZ56-AY56</f>
        <v>0</v>
      </c>
      <c r="BB56" s="51" t="str">
        <f>IF(AY56="","",IF(AY56=0,"",IF(AY56&lt;0,-1*BA56/AY56,BA56/AY56)))</f>
        <v/>
      </c>
      <c r="BC56" s="58">
        <f>BC51+BC53-BC54</f>
        <v>0</v>
      </c>
      <c r="BD56" s="58">
        <f>BD51+BD53-BD54</f>
        <v>0</v>
      </c>
      <c r="BE56" s="44">
        <f>BD56-BC56</f>
        <v>0</v>
      </c>
      <c r="BF56" s="45" t="str">
        <f>IF(BC56="","",IF(BC56=0,"",IF(BC56&lt;0,-1*BE56/BC56,BE56/BC56)))</f>
        <v/>
      </c>
      <c r="BG56" s="58">
        <f>BG51+BG53-BG54</f>
        <v>0</v>
      </c>
      <c r="BH56" s="58">
        <f>BH51+BH53-BH54</f>
        <v>0</v>
      </c>
      <c r="BI56" s="44">
        <f>BH56-BG56</f>
        <v>0</v>
      </c>
      <c r="BJ56" s="45" t="str">
        <f>IF(BG56="","",IF(BG56=0,"",IF(BG56&lt;0,-1*BI56/BG56,BI56/BG56)))</f>
        <v/>
      </c>
      <c r="BK56" s="58">
        <f>BK51+BK53-BK54</f>
        <v>0</v>
      </c>
      <c r="BL56" s="59">
        <f>BL51+BL53-BL54</f>
        <v>0</v>
      </c>
      <c r="BM56" s="44">
        <f>BL56-BK56</f>
        <v>0</v>
      </c>
      <c r="BN56" s="45" t="str">
        <f>IF(BK56="","",IF(BK56=0,"",IF(BK56&lt;0,-1*BM56/BK56,BM56/BK56)))</f>
        <v/>
      </c>
      <c r="BO56" s="49">
        <f>BK56+BG56+BC56</f>
        <v>0</v>
      </c>
      <c r="BP56" s="49">
        <f>BL56+BH56+BD56</f>
        <v>0</v>
      </c>
      <c r="BQ56" s="50">
        <f>BP56-BO56</f>
        <v>0</v>
      </c>
      <c r="BR56" s="51" t="str">
        <f>IF(BO56="","",IF(BO56=0,"",IF(BO56&lt;0,-1*BQ56/BO56,BQ56/BO56)))</f>
        <v/>
      </c>
      <c r="BS56" s="49">
        <f t="shared" si="5"/>
        <v>0</v>
      </c>
      <c r="BT56" s="49">
        <f t="shared" si="6"/>
        <v>0</v>
      </c>
    </row>
    <row r="57" spans="1:72" x14ac:dyDescent="0.2">
      <c r="A57" s="351"/>
      <c r="B57" s="350"/>
      <c r="C57" s="360"/>
      <c r="D57" s="6"/>
      <c r="E57" s="351"/>
      <c r="F57" s="6"/>
      <c r="G57" s="369"/>
      <c r="H57" s="369"/>
      <c r="I57" s="40"/>
      <c r="J57" s="41"/>
      <c r="K57" s="369"/>
      <c r="L57" s="369"/>
      <c r="M57" s="40"/>
      <c r="N57" s="41"/>
      <c r="O57" s="369"/>
      <c r="P57" s="369"/>
      <c r="Q57" s="40"/>
      <c r="R57" s="41"/>
      <c r="S57" s="46"/>
      <c r="T57" s="46"/>
      <c r="U57" s="47"/>
      <c r="V57" s="48"/>
      <c r="W57" s="369"/>
      <c r="X57" s="369"/>
      <c r="Y57" s="40"/>
      <c r="Z57" s="41"/>
      <c r="AA57" s="369"/>
      <c r="AB57" s="369"/>
      <c r="AC57" s="40"/>
      <c r="AD57" s="41"/>
      <c r="AE57" s="369"/>
      <c r="AF57" s="369"/>
      <c r="AG57" s="40"/>
      <c r="AH57" s="41"/>
      <c r="AI57" s="46"/>
      <c r="AJ57" s="46"/>
      <c r="AK57" s="47"/>
      <c r="AL57" s="48"/>
      <c r="AM57" s="369"/>
      <c r="AN57" s="369"/>
      <c r="AO57" s="40"/>
      <c r="AP57" s="41"/>
      <c r="AQ57" s="369"/>
      <c r="AR57" s="369"/>
      <c r="AS57" s="40"/>
      <c r="AT57" s="41"/>
      <c r="AU57" s="369"/>
      <c r="AV57" s="369"/>
      <c r="AW57" s="40"/>
      <c r="AX57" s="41"/>
      <c r="AY57" s="46"/>
      <c r="AZ57" s="46"/>
      <c r="BA57" s="47"/>
      <c r="BB57" s="48"/>
      <c r="BC57" s="369"/>
      <c r="BD57" s="369"/>
      <c r="BE57" s="40"/>
      <c r="BF57" s="41"/>
      <c r="BG57" s="369"/>
      <c r="BH57" s="369"/>
      <c r="BI57" s="40"/>
      <c r="BJ57" s="41"/>
      <c r="BK57" s="369"/>
      <c r="BL57" s="379"/>
      <c r="BM57" s="40"/>
      <c r="BN57" s="41"/>
      <c r="BO57" s="46"/>
      <c r="BP57" s="46"/>
      <c r="BQ57" s="47"/>
      <c r="BR57" s="48"/>
      <c r="BS57" s="46"/>
      <c r="BT57" s="46"/>
    </row>
    <row r="58" spans="1:72" x14ac:dyDescent="0.2">
      <c r="A58" s="351" t="s">
        <v>23</v>
      </c>
      <c r="B58" s="357"/>
      <c r="C58" s="360"/>
      <c r="D58" s="6"/>
      <c r="E58" s="351"/>
      <c r="F58" s="6"/>
      <c r="G58" s="19"/>
      <c r="H58" s="19"/>
      <c r="I58" s="42">
        <f>H58-G58</f>
        <v>0</v>
      </c>
      <c r="J58" s="41" t="str">
        <f>IF(G58="","",IF(G58=0,"",IF(G58&lt;0,-1*I58/G58,I58/G58)))</f>
        <v/>
      </c>
      <c r="K58" s="19"/>
      <c r="L58" s="19"/>
      <c r="M58" s="42">
        <f>L58-K58</f>
        <v>0</v>
      </c>
      <c r="N58" s="41" t="str">
        <f>IF(K58="","",IF(K58=0,"",IF(K58&lt;0,-1*M58/K58,M58/K58)))</f>
        <v/>
      </c>
      <c r="O58" s="19"/>
      <c r="P58" s="19"/>
      <c r="Q58" s="42">
        <f>P58-O58</f>
        <v>0</v>
      </c>
      <c r="R58" s="41" t="str">
        <f>IF(O58="","",IF(O58=0,"",IF(O58&lt;0,-1*Q58/O58,Q58/O58)))</f>
        <v/>
      </c>
      <c r="S58" s="46">
        <f>O58+K58+G58</f>
        <v>0</v>
      </c>
      <c r="T58" s="46">
        <f>P58+L58+H58</f>
        <v>0</v>
      </c>
      <c r="U58" s="47">
        <f>T58-S58</f>
        <v>0</v>
      </c>
      <c r="V58" s="48" t="str">
        <f>IF(S58="","",IF(S58=0,"",IF(S58&lt;0,-1*U58/S58,U58/S58)))</f>
        <v/>
      </c>
      <c r="W58" s="19"/>
      <c r="X58" s="19"/>
      <c r="Y58" s="42">
        <f>X58-W58</f>
        <v>0</v>
      </c>
      <c r="Z58" s="41" t="str">
        <f>IF(W58="","",IF(W58=0,"",IF(W58&lt;0,-1*Y58/W58,Y58/W58)))</f>
        <v/>
      </c>
      <c r="AA58" s="19"/>
      <c r="AB58" s="19"/>
      <c r="AC58" s="42">
        <f>AB58-AA58</f>
        <v>0</v>
      </c>
      <c r="AD58" s="41" t="str">
        <f>IF(AA58="","",IF(AA58=0,"",IF(AA58&lt;0,-1*AC58/AA58,AC58/AA58)))</f>
        <v/>
      </c>
      <c r="AE58" s="19"/>
      <c r="AF58" s="19"/>
      <c r="AG58" s="42">
        <f>AF58-AE58</f>
        <v>0</v>
      </c>
      <c r="AH58" s="41" t="str">
        <f>IF(AE58="","",IF(AE58=0,"",IF(AE58&lt;0,-1*AG58/AE58,AG58/AE58)))</f>
        <v/>
      </c>
      <c r="AI58" s="46">
        <f>AE58+AA58+W58</f>
        <v>0</v>
      </c>
      <c r="AJ58" s="46">
        <f>AF58+AB58+X58</f>
        <v>0</v>
      </c>
      <c r="AK58" s="47">
        <f>AJ58-AI58</f>
        <v>0</v>
      </c>
      <c r="AL58" s="48" t="str">
        <f>IF(AI58="","",IF(AI58=0,"",IF(AI58&lt;0,-1*AK58/AI58,AK58/AI58)))</f>
        <v/>
      </c>
      <c r="AM58" s="19"/>
      <c r="AN58" s="19"/>
      <c r="AO58" s="42">
        <f>AN58-AM58</f>
        <v>0</v>
      </c>
      <c r="AP58" s="41" t="str">
        <f>IF(AM58="","",IF(AM58=0,"",IF(AM58&lt;0,-1*AO58/AM58,AO58/AM58)))</f>
        <v/>
      </c>
      <c r="AQ58" s="19"/>
      <c r="AR58" s="19"/>
      <c r="AS58" s="42">
        <f>AR58-AQ58</f>
        <v>0</v>
      </c>
      <c r="AT58" s="41" t="str">
        <f>IF(AQ58="","",IF(AQ58=0,"",IF(AQ58&lt;0,-1*AS58/AQ58,AS58/AQ58)))</f>
        <v/>
      </c>
      <c r="AU58" s="19"/>
      <c r="AV58" s="19"/>
      <c r="AW58" s="42">
        <f>AV58-AU58</f>
        <v>0</v>
      </c>
      <c r="AX58" s="41" t="str">
        <f>IF(AU58="","",IF(AU58=0,"",IF(AU58&lt;0,-1*AW58/AU58,AW58/AU58)))</f>
        <v/>
      </c>
      <c r="AY58" s="46">
        <f>AU58+AQ58+AM58</f>
        <v>0</v>
      </c>
      <c r="AZ58" s="46">
        <f>AV58+AR58+AN58</f>
        <v>0</v>
      </c>
      <c r="BA58" s="47">
        <f>AZ58-AY58</f>
        <v>0</v>
      </c>
      <c r="BB58" s="48" t="str">
        <f>IF(AY58="","",IF(AY58=0,"",IF(AY58&lt;0,-1*BA58/AY58,BA58/AY58)))</f>
        <v/>
      </c>
      <c r="BC58" s="19"/>
      <c r="BD58" s="19"/>
      <c r="BE58" s="42">
        <f>BD58-BC58</f>
        <v>0</v>
      </c>
      <c r="BF58" s="41" t="str">
        <f>IF(BC58="","",IF(BC58=0,"",IF(BC58&lt;0,-1*BE58/BC58,BE58/BC58)))</f>
        <v/>
      </c>
      <c r="BG58" s="19"/>
      <c r="BH58" s="19"/>
      <c r="BI58" s="42">
        <f>BH58-BG58</f>
        <v>0</v>
      </c>
      <c r="BJ58" s="41" t="str">
        <f>IF(BG58="","",IF(BG58=0,"",IF(BG58&lt;0,-1*BI58/BG58,BI58/BG58)))</f>
        <v/>
      </c>
      <c r="BK58" s="19"/>
      <c r="BL58" s="386"/>
      <c r="BM58" s="42">
        <f>BL58-BK58</f>
        <v>0</v>
      </c>
      <c r="BN58" s="41" t="str">
        <f>IF(BK58="","",IF(BK58=0,"",IF(BK58&lt;0,-1*BM58/BK58,BM58/BK58)))</f>
        <v/>
      </c>
      <c r="BO58" s="46">
        <f>BK58+BG58+BC58</f>
        <v>0</v>
      </c>
      <c r="BP58" s="46">
        <f>BL58+BH58+BD58</f>
        <v>0</v>
      </c>
      <c r="BQ58" s="47">
        <f>BP58-BO58</f>
        <v>0</v>
      </c>
      <c r="BR58" s="48" t="str">
        <f>IF(BO58="","",IF(BO58=0,"",IF(BO58&lt;0,-1*BQ58/BO58,BQ58/BO58)))</f>
        <v/>
      </c>
      <c r="BS58" s="46">
        <f t="shared" si="5"/>
        <v>0</v>
      </c>
      <c r="BT58" s="46">
        <f t="shared" si="6"/>
        <v>0</v>
      </c>
    </row>
    <row r="59" spans="1:72" s="368" customFormat="1" x14ac:dyDescent="0.2">
      <c r="A59" s="366"/>
      <c r="B59" s="363"/>
      <c r="C59" s="364"/>
      <c r="D59" s="365"/>
      <c r="E59" s="366"/>
      <c r="F59" s="365"/>
      <c r="G59" s="367"/>
      <c r="H59" s="367"/>
      <c r="I59" s="42"/>
      <c r="J59" s="43"/>
      <c r="K59" s="367"/>
      <c r="L59" s="367"/>
      <c r="M59" s="42"/>
      <c r="N59" s="43"/>
      <c r="O59" s="367"/>
      <c r="P59" s="367"/>
      <c r="Q59" s="42"/>
      <c r="R59" s="43"/>
      <c r="S59" s="46"/>
      <c r="T59" s="46"/>
      <c r="U59" s="47"/>
      <c r="V59" s="48"/>
      <c r="W59" s="367"/>
      <c r="X59" s="367"/>
      <c r="Y59" s="42"/>
      <c r="Z59" s="43"/>
      <c r="AA59" s="367"/>
      <c r="AB59" s="367"/>
      <c r="AC59" s="42"/>
      <c r="AD59" s="43"/>
      <c r="AE59" s="367"/>
      <c r="AF59" s="367"/>
      <c r="AG59" s="42"/>
      <c r="AH59" s="43"/>
      <c r="AI59" s="46"/>
      <c r="AJ59" s="46"/>
      <c r="AK59" s="47"/>
      <c r="AL59" s="48"/>
      <c r="AM59" s="367"/>
      <c r="AN59" s="367"/>
      <c r="AO59" s="42"/>
      <c r="AP59" s="43"/>
      <c r="AQ59" s="367"/>
      <c r="AR59" s="367"/>
      <c r="AS59" s="42"/>
      <c r="AT59" s="43"/>
      <c r="AU59" s="367"/>
      <c r="AV59" s="367"/>
      <c r="AW59" s="42"/>
      <c r="AX59" s="43"/>
      <c r="AY59" s="46"/>
      <c r="AZ59" s="46"/>
      <c r="BA59" s="47"/>
      <c r="BB59" s="48"/>
      <c r="BC59" s="367"/>
      <c r="BD59" s="367"/>
      <c r="BE59" s="42"/>
      <c r="BF59" s="43"/>
      <c r="BG59" s="367"/>
      <c r="BH59" s="367"/>
      <c r="BI59" s="42"/>
      <c r="BJ59" s="43"/>
      <c r="BK59" s="367"/>
      <c r="BL59" s="378"/>
      <c r="BM59" s="42"/>
      <c r="BN59" s="43"/>
      <c r="BO59" s="46"/>
      <c r="BP59" s="46"/>
      <c r="BQ59" s="47"/>
      <c r="BR59" s="48"/>
      <c r="BS59" s="46"/>
      <c r="BT59" s="46"/>
    </row>
    <row r="60" spans="1:72" x14ac:dyDescent="0.2">
      <c r="A60" s="351"/>
      <c r="B60" s="350"/>
      <c r="C60" s="360"/>
      <c r="D60" s="6"/>
      <c r="E60" s="351"/>
      <c r="F60" s="6"/>
      <c r="G60" s="369"/>
      <c r="H60" s="369"/>
      <c r="I60" s="40"/>
      <c r="J60" s="41"/>
      <c r="K60" s="369"/>
      <c r="L60" s="369"/>
      <c r="M60" s="40"/>
      <c r="N60" s="41"/>
      <c r="O60" s="369"/>
      <c r="P60" s="369"/>
      <c r="Q60" s="40"/>
      <c r="R60" s="41"/>
      <c r="S60" s="46"/>
      <c r="T60" s="46"/>
      <c r="U60" s="47"/>
      <c r="V60" s="48"/>
      <c r="W60" s="369"/>
      <c r="X60" s="369"/>
      <c r="Y60" s="40"/>
      <c r="Z60" s="41"/>
      <c r="AA60" s="369"/>
      <c r="AB60" s="369"/>
      <c r="AC60" s="40"/>
      <c r="AD60" s="41"/>
      <c r="AE60" s="369"/>
      <c r="AF60" s="369"/>
      <c r="AG60" s="40"/>
      <c r="AH60" s="41"/>
      <c r="AI60" s="46"/>
      <c r="AJ60" s="46"/>
      <c r="AK60" s="47"/>
      <c r="AL60" s="48"/>
      <c r="AM60" s="369"/>
      <c r="AN60" s="369"/>
      <c r="AO60" s="40"/>
      <c r="AP60" s="41"/>
      <c r="AQ60" s="369"/>
      <c r="AR60" s="369"/>
      <c r="AS60" s="40"/>
      <c r="AT60" s="41"/>
      <c r="AU60" s="369"/>
      <c r="AV60" s="369"/>
      <c r="AW60" s="40"/>
      <c r="AX60" s="41"/>
      <c r="AY60" s="46"/>
      <c r="AZ60" s="46"/>
      <c r="BA60" s="47"/>
      <c r="BB60" s="48"/>
      <c r="BC60" s="369"/>
      <c r="BD60" s="369"/>
      <c r="BE60" s="40"/>
      <c r="BF60" s="41"/>
      <c r="BG60" s="369"/>
      <c r="BH60" s="369"/>
      <c r="BI60" s="40"/>
      <c r="BJ60" s="41"/>
      <c r="BK60" s="369"/>
      <c r="BL60" s="379"/>
      <c r="BM60" s="40"/>
      <c r="BN60" s="41"/>
      <c r="BO60" s="46"/>
      <c r="BP60" s="46"/>
      <c r="BQ60" s="47"/>
      <c r="BR60" s="48"/>
      <c r="BS60" s="46"/>
      <c r="BT60" s="46"/>
    </row>
    <row r="61" spans="1:72" s="60" customFormat="1" ht="15.75" thickBot="1" x14ac:dyDescent="0.3">
      <c r="A61" s="3" t="s">
        <v>24</v>
      </c>
      <c r="B61" s="15"/>
      <c r="C61" s="61"/>
      <c r="D61" s="15"/>
      <c r="E61" s="16"/>
      <c r="F61" s="15"/>
      <c r="G61" s="62">
        <f>G56-G58-G59</f>
        <v>0</v>
      </c>
      <c r="H61" s="62">
        <f>H56-H58-H59</f>
        <v>0</v>
      </c>
      <c r="I61" s="54">
        <f>H61-G61</f>
        <v>0</v>
      </c>
      <c r="J61" s="52" t="str">
        <f>IF(G61="","",IF(G61=0,"",IF(G61&lt;0,-1*I61/G61,I61/G61)))</f>
        <v/>
      </c>
      <c r="K61" s="62">
        <f>K56-K58-K59</f>
        <v>0</v>
      </c>
      <c r="L61" s="62">
        <f>L56-L58-L59</f>
        <v>0</v>
      </c>
      <c r="M61" s="54">
        <f>L61-K61</f>
        <v>0</v>
      </c>
      <c r="N61" s="52" t="str">
        <f>IF(K61="","",IF(K61=0,"",IF(K61&lt;0,-1*M61/K61,M61/K61)))</f>
        <v/>
      </c>
      <c r="O61" s="62">
        <f>O56-O58-O59</f>
        <v>0</v>
      </c>
      <c r="P61" s="62">
        <f>P56-P58-P59</f>
        <v>0</v>
      </c>
      <c r="Q61" s="54">
        <f>P61-O61</f>
        <v>0</v>
      </c>
      <c r="R61" s="52" t="str">
        <f>IF(O61="","",IF(O61=0,"",IF(O61&lt;0,-1*Q61/O61,Q61/O61)))</f>
        <v/>
      </c>
      <c r="S61" s="53">
        <f>O61+K61+G61</f>
        <v>0</v>
      </c>
      <c r="T61" s="53">
        <f>P61+L61+H61</f>
        <v>0</v>
      </c>
      <c r="U61" s="54">
        <f>T61-S61</f>
        <v>0</v>
      </c>
      <c r="V61" s="55" t="str">
        <f>IF(S61="","",IF(S61=0,"",IF(S61&lt;0,-1*U61/S61,U61/S61)))</f>
        <v/>
      </c>
      <c r="W61" s="62">
        <f>W56-W58-W59</f>
        <v>0</v>
      </c>
      <c r="X61" s="62">
        <f>X56-X58-X59</f>
        <v>0</v>
      </c>
      <c r="Y61" s="54">
        <f>X61-W61</f>
        <v>0</v>
      </c>
      <c r="Z61" s="52" t="str">
        <f>IF(W61="","",IF(W61=0,"",IF(W61&lt;0,-1*Y61/W61,Y61/W61)))</f>
        <v/>
      </c>
      <c r="AA61" s="62">
        <f>AA56-AA58-AA59</f>
        <v>0</v>
      </c>
      <c r="AB61" s="62">
        <f>AB56-AB58-AB59</f>
        <v>0</v>
      </c>
      <c r="AC61" s="54">
        <f>AB61-AA61</f>
        <v>0</v>
      </c>
      <c r="AD61" s="52" t="str">
        <f>IF(AA61="","",IF(AA61=0,"",IF(AA61&lt;0,-1*AC61/AA61,AC61/AA61)))</f>
        <v/>
      </c>
      <c r="AE61" s="62">
        <f>AE56-AE58-AE59</f>
        <v>0</v>
      </c>
      <c r="AF61" s="62">
        <f>AF56-AF58-AF59</f>
        <v>0</v>
      </c>
      <c r="AG61" s="54">
        <f>AF61-AE61</f>
        <v>0</v>
      </c>
      <c r="AH61" s="52" t="str">
        <f>IF(AE61="","",IF(AE61=0,"",IF(AE61&lt;0,-1*AG61/AE61,AG61/AE61)))</f>
        <v/>
      </c>
      <c r="AI61" s="53">
        <f>AE61+AA61+W61</f>
        <v>0</v>
      </c>
      <c r="AJ61" s="53">
        <f>AF61+AB61+X61</f>
        <v>0</v>
      </c>
      <c r="AK61" s="54">
        <f>AJ61-AI61</f>
        <v>0</v>
      </c>
      <c r="AL61" s="55" t="str">
        <f>IF(AI61="","",IF(AI61=0,"",IF(AI61&lt;0,-1*AK61/AI61,AK61/AI61)))</f>
        <v/>
      </c>
      <c r="AM61" s="62">
        <f>AM56-AM58-AM59</f>
        <v>0</v>
      </c>
      <c r="AN61" s="62">
        <f>AN56-AN58-AN59</f>
        <v>0</v>
      </c>
      <c r="AO61" s="54">
        <f>AN61-AM61</f>
        <v>0</v>
      </c>
      <c r="AP61" s="52" t="str">
        <f>IF(AM61="","",IF(AM61=0,"",IF(AM61&lt;0,-1*AO61/AM61,AO61/AM61)))</f>
        <v/>
      </c>
      <c r="AQ61" s="62">
        <f>AQ56-AQ58-AQ59</f>
        <v>0</v>
      </c>
      <c r="AR61" s="62">
        <f>AR56-AR58-AR59</f>
        <v>0</v>
      </c>
      <c r="AS61" s="54">
        <f>AR61-AQ61</f>
        <v>0</v>
      </c>
      <c r="AT61" s="52" t="str">
        <f>IF(AQ61="","",IF(AQ61=0,"",IF(AQ61&lt;0,-1*AS61/AQ61,AS61/AQ61)))</f>
        <v/>
      </c>
      <c r="AU61" s="62">
        <f>AU56-AU58-AU59</f>
        <v>0</v>
      </c>
      <c r="AV61" s="62">
        <f>AV56-AV58-AV59</f>
        <v>0</v>
      </c>
      <c r="AW61" s="54">
        <f>AV61-AU61</f>
        <v>0</v>
      </c>
      <c r="AX61" s="52" t="str">
        <f>IF(AU61="","",IF(AU61=0,"",IF(AU61&lt;0,-1*AW61/AU61,AW61/AU61)))</f>
        <v/>
      </c>
      <c r="AY61" s="53">
        <f>AU61+AQ61+AM61</f>
        <v>0</v>
      </c>
      <c r="AZ61" s="53">
        <f>AV61+AR61+AN61</f>
        <v>0</v>
      </c>
      <c r="BA61" s="54">
        <f>AZ61-AY61</f>
        <v>0</v>
      </c>
      <c r="BB61" s="55" t="str">
        <f>IF(AY61="","",IF(AY61=0,"",IF(AY61&lt;0,-1*BA61/AY61,BA61/AY61)))</f>
        <v/>
      </c>
      <c r="BC61" s="62">
        <f>BC56-BC58-BC59</f>
        <v>0</v>
      </c>
      <c r="BD61" s="62">
        <f>BD56-BD58-BD59</f>
        <v>0</v>
      </c>
      <c r="BE61" s="54">
        <f>BD61-BC61</f>
        <v>0</v>
      </c>
      <c r="BF61" s="52" t="str">
        <f>IF(BC61="","",IF(BC61=0,"",IF(BC61&lt;0,-1*BE61/BC61,BE61/BC61)))</f>
        <v/>
      </c>
      <c r="BG61" s="62">
        <f>BG56-BG58-BG59</f>
        <v>0</v>
      </c>
      <c r="BH61" s="62">
        <f>BH56-BH58-BH59</f>
        <v>0</v>
      </c>
      <c r="BI61" s="54">
        <f>BH61-BG61</f>
        <v>0</v>
      </c>
      <c r="BJ61" s="52" t="str">
        <f>IF(BG61="","",IF(BG61=0,"",IF(BG61&lt;0,-1*BI61/BG61,BI61/BG61)))</f>
        <v/>
      </c>
      <c r="BK61" s="62">
        <f>BK56-BK58-BK59</f>
        <v>0</v>
      </c>
      <c r="BL61" s="63">
        <f>BL56-BL58-BL59</f>
        <v>0</v>
      </c>
      <c r="BM61" s="54">
        <f>BL61-BK61</f>
        <v>0</v>
      </c>
      <c r="BN61" s="52" t="str">
        <f>IF(BK61="","",IF(BK61=0,"",IF(BK61&lt;0,-1*BM61/BK61,BM61/BK61)))</f>
        <v/>
      </c>
      <c r="BO61" s="53">
        <f>BK61+BG61+BC61</f>
        <v>0</v>
      </c>
      <c r="BP61" s="53">
        <f>BL61+BH61+BD61</f>
        <v>0</v>
      </c>
      <c r="BQ61" s="54">
        <f>BP61-BO61</f>
        <v>0</v>
      </c>
      <c r="BR61" s="55" t="str">
        <f>IF(BO61="","",IF(BO61=0,"",IF(BO61&lt;0,-1*BQ61/BO61,BQ61/BO61)))</f>
        <v/>
      </c>
      <c r="BS61" s="53">
        <f t="shared" si="5"/>
        <v>0</v>
      </c>
      <c r="BT61" s="53">
        <f t="shared" si="6"/>
        <v>0</v>
      </c>
    </row>
  </sheetData>
  <sheetProtection algorithmName="SHA-512" hashValue="JLun9fB+l3NSZPl+mpw3t/kjQJTe8Vmd6kX4yZF+AAVpmDYsAna9c/AbG1Y4NdfvozpwM+xn5W8+AY+RvwYS0Q==" saltValue="0Fs4HHfvn2C2NzlR65Sfgg==" spinCount="100000" sheet="1" selectLockedCells="1"/>
  <mergeCells count="74">
    <mergeCell ref="AE4:AH5"/>
    <mergeCell ref="BS6:BS7"/>
    <mergeCell ref="BT6:BT7"/>
    <mergeCell ref="BS4:BT5"/>
    <mergeCell ref="A4:A5"/>
    <mergeCell ref="B4:B5"/>
    <mergeCell ref="C4:C5"/>
    <mergeCell ref="D4:D5"/>
    <mergeCell ref="E4:E5"/>
    <mergeCell ref="F4:F5"/>
    <mergeCell ref="G4:J5"/>
    <mergeCell ref="K4:N5"/>
    <mergeCell ref="O4:R5"/>
    <mergeCell ref="S4:V5"/>
    <mergeCell ref="W4:Z5"/>
    <mergeCell ref="AA4:AD5"/>
    <mergeCell ref="BG4:BJ5"/>
    <mergeCell ref="BK4:BN5"/>
    <mergeCell ref="BO4:BR5"/>
    <mergeCell ref="A6:A7"/>
    <mergeCell ref="G6:G7"/>
    <mergeCell ref="H6:H7"/>
    <mergeCell ref="I6:J6"/>
    <mergeCell ref="K6:K7"/>
    <mergeCell ref="L6:L7"/>
    <mergeCell ref="M6:N6"/>
    <mergeCell ref="AI4:AL5"/>
    <mergeCell ref="AM4:AP5"/>
    <mergeCell ref="AQ4:AT5"/>
    <mergeCell ref="AU4:AX5"/>
    <mergeCell ref="AY4:BB5"/>
    <mergeCell ref="BC4:BF5"/>
    <mergeCell ref="AC6:AD6"/>
    <mergeCell ref="O6:O7"/>
    <mergeCell ref="P6:P7"/>
    <mergeCell ref="Q6:R6"/>
    <mergeCell ref="S6:S7"/>
    <mergeCell ref="T6:T7"/>
    <mergeCell ref="U6:V6"/>
    <mergeCell ref="W6:W7"/>
    <mergeCell ref="X6:X7"/>
    <mergeCell ref="Y6:Z6"/>
    <mergeCell ref="AA6:AA7"/>
    <mergeCell ref="AB6:AB7"/>
    <mergeCell ref="AS6:AT6"/>
    <mergeCell ref="AE6:AE7"/>
    <mergeCell ref="AF6:AF7"/>
    <mergeCell ref="AG6:AH6"/>
    <mergeCell ref="AI6:AI7"/>
    <mergeCell ref="AJ6:AJ7"/>
    <mergeCell ref="AK6:AL6"/>
    <mergeCell ref="AM6:AM7"/>
    <mergeCell ref="AN6:AN7"/>
    <mergeCell ref="AO6:AP6"/>
    <mergeCell ref="AQ6:AQ7"/>
    <mergeCell ref="AR6:AR7"/>
    <mergeCell ref="BI6:BJ6"/>
    <mergeCell ref="AU6:AU7"/>
    <mergeCell ref="AV6:AV7"/>
    <mergeCell ref="AW6:AX6"/>
    <mergeCell ref="AY6:AY7"/>
    <mergeCell ref="AZ6:AZ7"/>
    <mergeCell ref="BA6:BB6"/>
    <mergeCell ref="BC6:BC7"/>
    <mergeCell ref="BD6:BD7"/>
    <mergeCell ref="BE6:BF6"/>
    <mergeCell ref="BG6:BG7"/>
    <mergeCell ref="BH6:BH7"/>
    <mergeCell ref="BK6:BK7"/>
    <mergeCell ref="BQ6:BR6"/>
    <mergeCell ref="BL6:BL7"/>
    <mergeCell ref="BM6:BN6"/>
    <mergeCell ref="BO6:BO7"/>
    <mergeCell ref="BP6:BP7"/>
  </mergeCells>
  <phoneticPr fontId="0" type="noConversion"/>
  <conditionalFormatting sqref="C8:C61">
    <cfRule type="expression" dxfId="10" priority="1" stopIfTrue="1">
      <formula>ISERROR(C8)</formula>
    </cfRule>
  </conditionalFormatting>
  <conditionalFormatting sqref="Y27 AC27 AG27 AK27 Y47 U27 AW27 BA27 BE27 BI27 U45 BQ27 I15 Q27 AO27 I20 BE13:BE15 BE20 BM13:BM15 BI13:BI15 AO13 BA15 AW15 AS15 Y13 AK15 AG15 AC15 M13 Q20 M57 AS27 BQ13:BQ15 BE47 BM20 BI20 AO20 AO47 AW20 AS20 Y20 AG20 AC20 U15 Q47 I47 M20 BQ22 BM22 BI22 BE22 BA22 AW22 AS22 AO22 AK22 AC22 Y22 U22 Q22 M22 I22 I27 BQ20 BQ25 BE55 BQ47 BM25 BA13 BI47 BI25 BM57 BM47 BE25 BI57 BA20 BA25 AO57 BA47 AW25 Y18 AS47 AW57 AW47 AO25 AS57 AK20 AK25 Y57 AK47 AG25 Q15 AC47 AC25 AG57 AG47 Y25 AC57 U20 U25 Q57 Q52 Q25 BQ57 M27 I52 M25 M47 I25 BQ60 BE52 BM60 BQ52 BI60 BI52 BE60 BM52 BA60 AO52 AW60 BA52 AS60 AS52 AO60 AW52 AK60 Y52 AG60 AK52 AC60 AC52 Y60 AG52 U60 U47 Q60 U52 M60 I55 I60 M52 BA57 BE18 BI18 BM18 AK57 AS13 AW13 AO15 U57 AC13 Y15 AK13 M15 Q13 I13 U13 U18 AK45 U50 U55 AK18 BA45 AK50 AK55 BA18 BQ45 BA50 BA55 BQ18 M45 BQ50 BQ55 M55 M50 I50 I45 Q45 M18 I18 Q55 Q50 AG45 Q18 AG55 AC55 Y55 AG50 AC50 Y50 AC45 Y45 AW45 AG18 AC18 AW55 AS55 AO55 AW50 AS50 AO50 AS45 AO45 BM45 AW18 AS18 AO18 BM55 BI55 BM50 BI50 BE50 BI45 BE45">
    <cfRule type="cellIs" dxfId="9" priority="2" stopIfTrue="1" operator="lessThan">
      <formula>0</formula>
    </cfRule>
  </conditionalFormatting>
  <conditionalFormatting sqref="V13 BF50 AQ10:AR11 BE56:BF56 AE10:AF11 BB60 R60 AG12:AH12 BR47 BB47 J22 J50 Z50 BR52 U61:V61 U56:V56 BF18 AH60 G10:H11 V52 AL52 AP18 V47 BB52 AG14:AH14 BF22 AO48:AP48 V60 AL13 BB13 K10:L11 AL60 J18 J55 AL47 AX60 BN60 BJ60 O10:P11 Z18 BR60 AT50 J15 N60 R55 N55 N52 J52 R50 N50 N47 J47 N45 V45 R18 N18 N13 J13 I8:J9 M8:N9 I12:J12 M12:N12 I14:J14 M14:N14 I19:J19 M19:N19 I46:J46 M46:N46 I48:J48 M48:N48 I51:J51 M51:N51 I53:J53 M53:N53 M61:N61 M56:N56 I61:J61 J60 V55 R52 V50 R47 AD45 V18 R13 W10:X11 BG10:BH11 Q8:R9 U8:V9 Q12:R12 U12:V12 Q14:R14 U14:V14 Q19:R19 U19:V19 Q46:R46 U46:V46 Q48:R48 U48:V48 Q51:R51 U51:V51 Q53:R53 U53:V53 Q56:R56 Q61:R61 AD60 Z60 AL55 AH55 AD55 Z52 AH52 AD52 Z55 AL50 AH50 AD50 Z47 AH47 AD47 AL45 AH45 AT45 Z22 AL18 AH18 AD18 Z13 AA10:AB11 AD13 AM10:AN11 Z15 Y8:Z9 AC8:AD9 AG8:AH9 AK8:AL9 Y12:Z12 AC12:AD12 AK12:AL12 Y14:Z14 AC14:AD14 AK61:AL61 AK14:AL14 Y19:Z19 AC19:AD19 AG19:AH19 AK19:AL19 Y46:Z46 AC46:AD46 AG46:AH46 AK46:AL46 Y48:Z48 AC48:AD48 AG48:AH48 AK48:AL48 Y51:Z51 AC51:AD51 AG51:AH51 AK51:AL51 Y53:Z53 AC53:AD53 AG53:AH53 AK53:AL53 Y56:Z56 AC56:AD56 AG56:AH56 AK56:AL56 Y61:Z61 AC61:AD61 AG61:AH61 AT60 AP60 BB55 AX55 AT55 AP52 AX52 AT52 AP55 BB50 AX50 AP50 AP47 AX47 AT47 BB45 AX45 BR45 AP22 BB18 AX18 AT18 AP13 AX13 AT13 AP15 BC10:BD11 AU10:AV11 AO8:AP9 AS8:AT9 AW8:AX9 BA8:BB9 AO12:AP12 AS12:AT12 AW12:AX12 BA12:BB12 AO14:AP14 AS14:AT14 AW14:AX14 BA14:BB14 AO19:AP19 AS19:AT19 AW19:AX19 BA19:BB19 AO46:AP46 AS46:AT46 AW46:AX46 BA46:BB46 BA61:BB61 AS48:AT48 AW48:AX48 BA48:BB48 AO51:AP51 AS51:AT51 AW51:AX51 BA51:BB51 AO53:AP53 AS53:AT53 AW53:AX53 BA53:BB53 AO56:AP56 AS56:AT56 AW56:AX56 BA56:BB56 AO61:AP61 AS61:AT61 AW61:AX61 BF60 BR55 BN55 BJ55 BF52 BN52 BJ52 BF55 BR50 BN50 BJ50 BF47 BN47 BJ47 I56:J56 BN45 J45 BJ18 BR18 BN18 BJ13:BJ15 BF13:BF15 BK10:BL11 BE8:BF9 BI8:BJ9 BM8:BN9 BQ8:BR9 BE12:BF12 BI12:BJ12 BM12:BN12 BQ12:BR12 BE19:BF19 BI19:BJ19 BM19:BN19 BQ19:BR19 BE46:BF46 BI46:BJ46 BM46:BN46 BQ46:BR46 BE48:BF48 BI48:BJ48 BM48:BN48 BQ48:BR48 BE51:BF51 BI51:BJ51 BM51:BN51 BQ51:BR51 BE53:BF53 BI53:BJ53 BM53:BN53 BQ53:BR53 BE61:BF61 BI56:BJ56 BM56:BN56 BQ56:BR56 BQ61:BR61 BM61:BN61 BI61:BJ61 V57 R57 N57 Z45 V27 R27 N27 J27 V25 R25 N25 J25 V22 R22 N22 V20 R20 N20 J20 V15 R15 N15 AL57 AH57 AD57 Z57 AP45 AL27 AH27 AD27 Z27 AL25 AH25 AD25 Z25 AL22 AH22 AD22 AL20 AH20 AD20 Z20 AL15 AH15 AD15 BB57 AX57 AT57 AP57 BF45 BB27 AX27 AT27 AP27 BB25 AX25 AT25 AP25 BB22 AX22 AT22 BB20 AX20 AT20 AP20 BB15 AX15 AT15 BR57 BN57 BJ57 BJ45 BR27 BR25 BJ27 BF27 BN25 BJ25 BF25 BR22 BN22 BJ22 BR20 BN20 BJ20 BF20 BR13:BR15 BN13:BN15 R45">
    <cfRule type="cellIs" dxfId="8" priority="3" stopIfTrue="1" operator="lessThan">
      <formula>0</formula>
    </cfRule>
  </conditionalFormatting>
  <conditionalFormatting sqref="Y10:Z11 AG58:AH59 AG10:AH11 AK58:AL59 Q21:R21 AG22 I23:J24 AC21:AD21 AG21:AH21 AK21:AL21 Y23:Z24 AO21:AP21 AS21:AT21 AW21:AX21 BA21:BB21 AK10:AL11 AO58:AP59 Y16:Z17 AS58:AT59 M23:N24 U21:V21 Q23:R24 U23:V24 AC23:AD24 AG23:AH24 AK23:AL24 Y26:Z26 AO23:AP24 AS23:AT24 AW23:AX24 BA23:BB24 AO10:AP11 AW58:AX59 AS10:AT11 BA58:BB59 I26:J26 M26:N26 Q26:R26 U26:V26 AC26:AD26 BA26:BB26 AK26:AL26 AO26:AP26 AS26:AT26 AW26:AX26 AG26:AH26 AW10:AX11 Y21:Z21 M16:N17 BA16:BB17 AC58:AD59 I21:J21 I16:J17 Q16:R17 AC16:AD17 Y58:Z59 U16:V17 AG16:AH17 I49:J49 I54:J54 M49:N49 M54:N54 Q49:R49 Q54:R54 U49:V49 U54:V54 U10:V11 Y54:Z54 AC49:AD49 AC54:AD54 AG49:AH49 AG54:AH54 Y49:Z49 AK49:AL49 AK54:AL54 AO49:AP49 AO54:AP54 AS49:AT49 AS54:AT54 AW49:AX49 AW54:AX54 BA49:BB49 BA54:BB54 M21:N21 BA10:BB11 AK16:AL17 AW16:AX17 AO16:AP17 Q58:R59 AS16:AT17 U58:V59 I58:J59 Q10:R11 M58:N59 I10:J11 M10:N11 AC10:AD11 BE10:BF11 BI10:BJ11 BM10:BN11 BQ10:BR11 BE16:BF17 BI16:BJ17 BM16:BN17 BQ16:BR17 BE21:BF21 BI21:BJ21 BM21:BN21 BQ21:BR21 BE23:BF24 BI23:BJ24 BM23:BN24 BQ23:BR24 BE26:BF26 BI26:BJ26 BQ26:BR26 BQ58:BR59 BE49:BF49 BI49:BJ49 BM49:BN49 BQ49:BR49 BE54:BF54 BI54:BJ54 BM54:BN54 BQ54:BR54 BE58:BF59 BI58:BJ59 BM58:BN59 BM26:BN26 I28:J44 M28:N44 Q28:R44 U28:V44 Y28:Z44 AC28:AD44 AG28:AH44 AK28:AL44 AO28:AP44 AS28:AT44 AW28:AX44 BA28:BB44 BE28:BF44 BI28:BJ44 BM28:BN44 BQ28:BR44">
    <cfRule type="cellIs" dxfId="7" priority="4" stopIfTrue="1" operator="greaterThan">
      <formula>0</formula>
    </cfRule>
  </conditionalFormatting>
  <pageMargins left="0.78740157480314965" right="0.78740157480314965" top="0.98425196850393704" bottom="0.98425196850393704" header="0.51181102362204722" footer="0.51181102362204722"/>
  <pageSetup paperSize="9" scale="56" orientation="landscape" r:id="rId1"/>
  <headerFooter alignWithMargins="0"/>
  <colBreaks count="3" manualBreakCount="3">
    <brk id="22" max="1048575" man="1"/>
    <brk id="38" max="1048575" man="1"/>
    <brk id="54" max="1048575" man="1"/>
  </colBreaks>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belle2"/>
  <dimension ref="A1:BT61"/>
  <sheetViews>
    <sheetView view="pageBreakPreview" zoomScale="115" zoomScaleNormal="100" zoomScaleSheetLayoutView="115" workbookViewId="0">
      <pane xSplit="6" ySplit="7" topLeftCell="AH8" activePane="bottomRight" state="frozen"/>
      <selection pane="topRight" activeCell="G1" sqref="G1"/>
      <selection pane="bottomLeft" activeCell="A8" sqref="A8"/>
      <selection pane="bottomRight" activeCell="AM9" sqref="AM9"/>
    </sheetView>
  </sheetViews>
  <sheetFormatPr baseColWidth="10" defaultRowHeight="12.75" x14ac:dyDescent="0.2"/>
  <cols>
    <col min="1" max="1" width="27.42578125" style="5" customWidth="1"/>
    <col min="2" max="6" width="8.7109375" style="5" hidden="1" customWidth="1"/>
    <col min="7" max="16384" width="11.42578125" style="5"/>
  </cols>
  <sheetData>
    <row r="1" spans="1:72" ht="20.25" x14ac:dyDescent="0.3">
      <c r="A1" s="342"/>
      <c r="H1" s="343"/>
      <c r="I1" s="343" t="s">
        <v>87</v>
      </c>
      <c r="L1" s="344" t="s">
        <v>88</v>
      </c>
      <c r="N1" s="36"/>
      <c r="O1" s="240"/>
      <c r="Y1" s="343" t="s">
        <v>87</v>
      </c>
      <c r="AB1" s="344" t="s">
        <v>88</v>
      </c>
      <c r="AD1" s="344" t="str">
        <f>IF(N1="","",N1)</f>
        <v/>
      </c>
      <c r="AO1" s="343" t="s">
        <v>87</v>
      </c>
      <c r="AR1" s="344" t="s">
        <v>88</v>
      </c>
      <c r="AT1" s="344" t="str">
        <f>IF(N1="","",N1)</f>
        <v/>
      </c>
      <c r="BE1" s="343" t="s">
        <v>87</v>
      </c>
      <c r="BH1" s="344" t="s">
        <v>88</v>
      </c>
      <c r="BJ1" s="344" t="str">
        <f>IF(N1="","",N1)</f>
        <v/>
      </c>
    </row>
    <row r="2" spans="1:72" ht="15.75" x14ac:dyDescent="0.25">
      <c r="A2" s="344"/>
      <c r="AV2" s="34"/>
    </row>
    <row r="3" spans="1:72" ht="13.5" thickBot="1" x14ac:dyDescent="0.25">
      <c r="G3" s="345"/>
      <c r="H3" s="345"/>
      <c r="I3" s="345"/>
      <c r="J3" s="345"/>
    </row>
    <row r="4" spans="1:72" x14ac:dyDescent="0.2">
      <c r="A4" s="419" t="s">
        <v>1</v>
      </c>
      <c r="B4" s="421"/>
      <c r="C4" s="423"/>
      <c r="D4" s="425"/>
      <c r="E4" s="425"/>
      <c r="F4" s="426"/>
      <c r="G4" s="401">
        <v>1</v>
      </c>
      <c r="H4" s="402"/>
      <c r="I4" s="402"/>
      <c r="J4" s="403"/>
      <c r="K4" s="401">
        <v>2</v>
      </c>
      <c r="L4" s="402"/>
      <c r="M4" s="402"/>
      <c r="N4" s="403"/>
      <c r="O4" s="401">
        <v>3</v>
      </c>
      <c r="P4" s="402"/>
      <c r="Q4" s="402"/>
      <c r="R4" s="403"/>
      <c r="S4" s="407" t="s">
        <v>83</v>
      </c>
      <c r="T4" s="408"/>
      <c r="U4" s="408"/>
      <c r="V4" s="409"/>
      <c r="W4" s="401">
        <v>4</v>
      </c>
      <c r="X4" s="402"/>
      <c r="Y4" s="402"/>
      <c r="Z4" s="403"/>
      <c r="AA4" s="401">
        <v>5</v>
      </c>
      <c r="AB4" s="402"/>
      <c r="AC4" s="402"/>
      <c r="AD4" s="403"/>
      <c r="AE4" s="401">
        <v>6</v>
      </c>
      <c r="AF4" s="402"/>
      <c r="AG4" s="402"/>
      <c r="AH4" s="403"/>
      <c r="AI4" s="407" t="s">
        <v>84</v>
      </c>
      <c r="AJ4" s="408"/>
      <c r="AK4" s="408"/>
      <c r="AL4" s="409"/>
      <c r="AM4" s="401">
        <v>7</v>
      </c>
      <c r="AN4" s="402"/>
      <c r="AO4" s="402"/>
      <c r="AP4" s="403"/>
      <c r="AQ4" s="401">
        <v>8</v>
      </c>
      <c r="AR4" s="402"/>
      <c r="AS4" s="402"/>
      <c r="AT4" s="403"/>
      <c r="AU4" s="401">
        <v>9</v>
      </c>
      <c r="AV4" s="402"/>
      <c r="AW4" s="402"/>
      <c r="AX4" s="403"/>
      <c r="AY4" s="407" t="s">
        <v>85</v>
      </c>
      <c r="AZ4" s="408"/>
      <c r="BA4" s="408"/>
      <c r="BB4" s="409"/>
      <c r="BC4" s="401">
        <v>10</v>
      </c>
      <c r="BD4" s="402"/>
      <c r="BE4" s="402"/>
      <c r="BF4" s="403"/>
      <c r="BG4" s="401">
        <v>11</v>
      </c>
      <c r="BH4" s="402"/>
      <c r="BI4" s="402"/>
      <c r="BJ4" s="403"/>
      <c r="BK4" s="401">
        <v>12</v>
      </c>
      <c r="BL4" s="402"/>
      <c r="BM4" s="402"/>
      <c r="BN4" s="403"/>
      <c r="BO4" s="407" t="s">
        <v>86</v>
      </c>
      <c r="BP4" s="408"/>
      <c r="BQ4" s="408"/>
      <c r="BR4" s="409"/>
      <c r="BS4" s="407" t="s">
        <v>128</v>
      </c>
      <c r="BT4" s="430"/>
    </row>
    <row r="5" spans="1:72" ht="13.5" thickBot="1" x14ac:dyDescent="0.25">
      <c r="A5" s="427"/>
      <c r="B5" s="428"/>
      <c r="C5" s="429"/>
      <c r="D5" s="427"/>
      <c r="E5" s="427"/>
      <c r="F5" s="427"/>
      <c r="G5" s="404"/>
      <c r="H5" s="405"/>
      <c r="I5" s="405"/>
      <c r="J5" s="406"/>
      <c r="K5" s="404"/>
      <c r="L5" s="405"/>
      <c r="M5" s="405"/>
      <c r="N5" s="406"/>
      <c r="O5" s="404"/>
      <c r="P5" s="405"/>
      <c r="Q5" s="405"/>
      <c r="R5" s="406"/>
      <c r="S5" s="410"/>
      <c r="T5" s="411"/>
      <c r="U5" s="411"/>
      <c r="V5" s="412"/>
      <c r="W5" s="404"/>
      <c r="X5" s="405"/>
      <c r="Y5" s="405"/>
      <c r="Z5" s="406"/>
      <c r="AA5" s="404"/>
      <c r="AB5" s="405"/>
      <c r="AC5" s="405"/>
      <c r="AD5" s="406"/>
      <c r="AE5" s="404"/>
      <c r="AF5" s="405"/>
      <c r="AG5" s="405"/>
      <c r="AH5" s="406"/>
      <c r="AI5" s="410"/>
      <c r="AJ5" s="411"/>
      <c r="AK5" s="411"/>
      <c r="AL5" s="412"/>
      <c r="AM5" s="404"/>
      <c r="AN5" s="405"/>
      <c r="AO5" s="405"/>
      <c r="AP5" s="406"/>
      <c r="AQ5" s="404"/>
      <c r="AR5" s="405"/>
      <c r="AS5" s="405"/>
      <c r="AT5" s="406"/>
      <c r="AU5" s="404"/>
      <c r="AV5" s="405"/>
      <c r="AW5" s="405"/>
      <c r="AX5" s="406"/>
      <c r="AY5" s="410"/>
      <c r="AZ5" s="411"/>
      <c r="BA5" s="411"/>
      <c r="BB5" s="412"/>
      <c r="BC5" s="404"/>
      <c r="BD5" s="405"/>
      <c r="BE5" s="405"/>
      <c r="BF5" s="406"/>
      <c r="BG5" s="404"/>
      <c r="BH5" s="405"/>
      <c r="BI5" s="405"/>
      <c r="BJ5" s="406"/>
      <c r="BK5" s="404"/>
      <c r="BL5" s="405"/>
      <c r="BM5" s="405"/>
      <c r="BN5" s="406"/>
      <c r="BO5" s="410"/>
      <c r="BP5" s="411"/>
      <c r="BQ5" s="411"/>
      <c r="BR5" s="412"/>
      <c r="BS5" s="410"/>
      <c r="BT5" s="412"/>
    </row>
    <row r="6" spans="1:72" ht="13.5" customHeight="1" thickBot="1" x14ac:dyDescent="0.25">
      <c r="A6" s="413"/>
      <c r="B6" s="346"/>
      <c r="C6" s="347"/>
      <c r="D6" s="348"/>
      <c r="E6" s="349"/>
      <c r="F6" s="349"/>
      <c r="G6" s="391" t="s">
        <v>80</v>
      </c>
      <c r="H6" s="391" t="s">
        <v>81</v>
      </c>
      <c r="I6" s="397" t="s">
        <v>82</v>
      </c>
      <c r="J6" s="398"/>
      <c r="K6" s="391" t="s">
        <v>80</v>
      </c>
      <c r="L6" s="391" t="s">
        <v>81</v>
      </c>
      <c r="M6" s="397" t="s">
        <v>82</v>
      </c>
      <c r="N6" s="398"/>
      <c r="O6" s="391" t="s">
        <v>80</v>
      </c>
      <c r="P6" s="391" t="s">
        <v>81</v>
      </c>
      <c r="Q6" s="397" t="s">
        <v>82</v>
      </c>
      <c r="R6" s="398"/>
      <c r="S6" s="399" t="s">
        <v>80</v>
      </c>
      <c r="T6" s="399" t="s">
        <v>81</v>
      </c>
      <c r="U6" s="393" t="s">
        <v>82</v>
      </c>
      <c r="V6" s="394"/>
      <c r="W6" s="391" t="s">
        <v>80</v>
      </c>
      <c r="X6" s="391" t="s">
        <v>81</v>
      </c>
      <c r="Y6" s="397" t="s">
        <v>82</v>
      </c>
      <c r="Z6" s="398"/>
      <c r="AA6" s="391" t="s">
        <v>80</v>
      </c>
      <c r="AB6" s="391" t="s">
        <v>81</v>
      </c>
      <c r="AC6" s="397" t="s">
        <v>82</v>
      </c>
      <c r="AD6" s="398"/>
      <c r="AE6" s="391" t="s">
        <v>80</v>
      </c>
      <c r="AF6" s="391" t="s">
        <v>81</v>
      </c>
      <c r="AG6" s="397" t="s">
        <v>82</v>
      </c>
      <c r="AH6" s="398"/>
      <c r="AI6" s="399" t="s">
        <v>80</v>
      </c>
      <c r="AJ6" s="399" t="s">
        <v>81</v>
      </c>
      <c r="AK6" s="393" t="s">
        <v>82</v>
      </c>
      <c r="AL6" s="394"/>
      <c r="AM6" s="391" t="s">
        <v>80</v>
      </c>
      <c r="AN6" s="391" t="s">
        <v>81</v>
      </c>
      <c r="AO6" s="397" t="s">
        <v>82</v>
      </c>
      <c r="AP6" s="398"/>
      <c r="AQ6" s="391" t="s">
        <v>80</v>
      </c>
      <c r="AR6" s="391" t="s">
        <v>81</v>
      </c>
      <c r="AS6" s="397" t="s">
        <v>82</v>
      </c>
      <c r="AT6" s="398"/>
      <c r="AU6" s="391" t="s">
        <v>80</v>
      </c>
      <c r="AV6" s="391" t="s">
        <v>81</v>
      </c>
      <c r="AW6" s="397" t="s">
        <v>82</v>
      </c>
      <c r="AX6" s="398"/>
      <c r="AY6" s="399" t="s">
        <v>80</v>
      </c>
      <c r="AZ6" s="399" t="s">
        <v>81</v>
      </c>
      <c r="BA6" s="393" t="s">
        <v>82</v>
      </c>
      <c r="BB6" s="394"/>
      <c r="BC6" s="391" t="s">
        <v>80</v>
      </c>
      <c r="BD6" s="391" t="s">
        <v>81</v>
      </c>
      <c r="BE6" s="397" t="s">
        <v>82</v>
      </c>
      <c r="BF6" s="398"/>
      <c r="BG6" s="391" t="s">
        <v>80</v>
      </c>
      <c r="BH6" s="391" t="s">
        <v>81</v>
      </c>
      <c r="BI6" s="397" t="s">
        <v>82</v>
      </c>
      <c r="BJ6" s="398"/>
      <c r="BK6" s="391" t="s">
        <v>80</v>
      </c>
      <c r="BL6" s="391" t="s">
        <v>81</v>
      </c>
      <c r="BM6" s="397" t="s">
        <v>82</v>
      </c>
      <c r="BN6" s="398"/>
      <c r="BO6" s="399" t="s">
        <v>80</v>
      </c>
      <c r="BP6" s="399" t="s">
        <v>81</v>
      </c>
      <c r="BQ6" s="393" t="s">
        <v>82</v>
      </c>
      <c r="BR6" s="394"/>
      <c r="BS6" s="399" t="s">
        <v>80</v>
      </c>
      <c r="BT6" s="399" t="s">
        <v>81</v>
      </c>
    </row>
    <row r="7" spans="1:72" ht="13.5" thickBot="1" x14ac:dyDescent="0.25">
      <c r="A7" s="414"/>
      <c r="B7" s="350"/>
      <c r="C7" s="337"/>
      <c r="D7" s="6"/>
      <c r="E7" s="351"/>
      <c r="F7" s="351"/>
      <c r="G7" s="392"/>
      <c r="H7" s="392"/>
      <c r="I7" s="352" t="s">
        <v>3</v>
      </c>
      <c r="J7" s="353" t="s">
        <v>4</v>
      </c>
      <c r="K7" s="392"/>
      <c r="L7" s="392"/>
      <c r="M7" s="352" t="s">
        <v>3</v>
      </c>
      <c r="N7" s="353" t="s">
        <v>4</v>
      </c>
      <c r="O7" s="392"/>
      <c r="P7" s="392"/>
      <c r="Q7" s="352" t="s">
        <v>3</v>
      </c>
      <c r="R7" s="353" t="s">
        <v>4</v>
      </c>
      <c r="S7" s="400"/>
      <c r="T7" s="400"/>
      <c r="U7" s="354" t="s">
        <v>3</v>
      </c>
      <c r="V7" s="355" t="s">
        <v>4</v>
      </c>
      <c r="W7" s="392"/>
      <c r="X7" s="392"/>
      <c r="Y7" s="352" t="s">
        <v>3</v>
      </c>
      <c r="Z7" s="353" t="s">
        <v>4</v>
      </c>
      <c r="AA7" s="392"/>
      <c r="AB7" s="392"/>
      <c r="AC7" s="352" t="s">
        <v>3</v>
      </c>
      <c r="AD7" s="353" t="s">
        <v>4</v>
      </c>
      <c r="AE7" s="392"/>
      <c r="AF7" s="392"/>
      <c r="AG7" s="352" t="s">
        <v>3</v>
      </c>
      <c r="AH7" s="353" t="s">
        <v>4</v>
      </c>
      <c r="AI7" s="400"/>
      <c r="AJ7" s="400"/>
      <c r="AK7" s="354" t="s">
        <v>3</v>
      </c>
      <c r="AL7" s="355" t="s">
        <v>4</v>
      </c>
      <c r="AM7" s="392"/>
      <c r="AN7" s="392"/>
      <c r="AO7" s="352" t="s">
        <v>3</v>
      </c>
      <c r="AP7" s="353" t="s">
        <v>4</v>
      </c>
      <c r="AQ7" s="392"/>
      <c r="AR7" s="392"/>
      <c r="AS7" s="352" t="s">
        <v>3</v>
      </c>
      <c r="AT7" s="353" t="s">
        <v>4</v>
      </c>
      <c r="AU7" s="392"/>
      <c r="AV7" s="392"/>
      <c r="AW7" s="352" t="s">
        <v>3</v>
      </c>
      <c r="AX7" s="353" t="s">
        <v>4</v>
      </c>
      <c r="AY7" s="400"/>
      <c r="AZ7" s="400"/>
      <c r="BA7" s="354" t="s">
        <v>3</v>
      </c>
      <c r="BB7" s="355" t="s">
        <v>4</v>
      </c>
      <c r="BC7" s="392"/>
      <c r="BD7" s="392"/>
      <c r="BE7" s="352" t="s">
        <v>3</v>
      </c>
      <c r="BF7" s="353" t="s">
        <v>4</v>
      </c>
      <c r="BG7" s="392"/>
      <c r="BH7" s="392"/>
      <c r="BI7" s="352" t="s">
        <v>3</v>
      </c>
      <c r="BJ7" s="353" t="s">
        <v>4</v>
      </c>
      <c r="BK7" s="392"/>
      <c r="BL7" s="392"/>
      <c r="BM7" s="352" t="s">
        <v>3</v>
      </c>
      <c r="BN7" s="353" t="s">
        <v>4</v>
      </c>
      <c r="BO7" s="400"/>
      <c r="BP7" s="400"/>
      <c r="BQ7" s="354" t="s">
        <v>3</v>
      </c>
      <c r="BR7" s="355" t="s">
        <v>4</v>
      </c>
      <c r="BS7" s="400"/>
      <c r="BT7" s="400"/>
    </row>
    <row r="8" spans="1:72" s="359" customFormat="1" x14ac:dyDescent="0.2">
      <c r="A8" s="356" t="s">
        <v>5</v>
      </c>
      <c r="B8" s="357"/>
      <c r="C8" s="358"/>
      <c r="D8" s="325"/>
      <c r="E8" s="356"/>
      <c r="F8" s="356"/>
      <c r="G8" s="19"/>
      <c r="H8" s="19"/>
      <c r="I8" s="66">
        <f>H8-G8</f>
        <v>0</v>
      </c>
      <c r="J8" s="67" t="str">
        <f>IF(G8="","",IF(G8=0,"",IF(G8&lt;0,-1*I8/G8,I8/G8)))</f>
        <v/>
      </c>
      <c r="K8" s="19"/>
      <c r="L8" s="19"/>
      <c r="M8" s="66">
        <f>L8-K8</f>
        <v>0</v>
      </c>
      <c r="N8" s="67" t="str">
        <f t="shared" ref="N8:N14" si="0">IF(K8="","",IF(K8=0,"",IF(K8&lt;0,-1*M8/K8,M8/K8)))</f>
        <v/>
      </c>
      <c r="O8" s="19"/>
      <c r="P8" s="19"/>
      <c r="Q8" s="66">
        <f>P8-O8</f>
        <v>0</v>
      </c>
      <c r="R8" s="67" t="str">
        <f>IF(O8="","",IF(O8=0,"",IF(O8&lt;0,-1*Q8/O8,Q8/O8)))</f>
        <v/>
      </c>
      <c r="S8" s="68">
        <f t="shared" ref="S8:T10" si="1">O8+K8+G8</f>
        <v>0</v>
      </c>
      <c r="T8" s="68">
        <f t="shared" si="1"/>
        <v>0</v>
      </c>
      <c r="U8" s="69">
        <f>T8-S8</f>
        <v>0</v>
      </c>
      <c r="V8" s="70" t="str">
        <f>IF(S8="","",IF(S8=0,"",IF(S8&lt;0,-1*U8/S8,U8/S8)))</f>
        <v/>
      </c>
      <c r="W8" s="19"/>
      <c r="X8" s="19"/>
      <c r="Y8" s="66">
        <f>X8-W8</f>
        <v>0</v>
      </c>
      <c r="Z8" s="67" t="str">
        <f>IF(W8="","",IF(W8=0,"",IF(W8&lt;0,-1*Y8/W8,Y8/W8)))</f>
        <v/>
      </c>
      <c r="AA8" s="19"/>
      <c r="AB8" s="19"/>
      <c r="AC8" s="66">
        <f>AB8-AA8</f>
        <v>0</v>
      </c>
      <c r="AD8" s="67" t="str">
        <f>IF(AA8="","",IF(AA8=0,"",IF(AA8&lt;0,-1*AC8/AA8,AC8/AA8)))</f>
        <v/>
      </c>
      <c r="AE8" s="19"/>
      <c r="AF8" s="19"/>
      <c r="AG8" s="66">
        <f>AF8-AE8</f>
        <v>0</v>
      </c>
      <c r="AH8" s="67" t="str">
        <f>IF(AE8="","",IF(AE8=0,"",IF(AE8&lt;0,-1*AG8/AE8,AG8/AE8)))</f>
        <v/>
      </c>
      <c r="AI8" s="68">
        <f t="shared" ref="AI8:AJ12" si="2">AE8+AA8+W8</f>
        <v>0</v>
      </c>
      <c r="AJ8" s="68">
        <f t="shared" si="2"/>
        <v>0</v>
      </c>
      <c r="AK8" s="69">
        <f>AJ8-AI8</f>
        <v>0</v>
      </c>
      <c r="AL8" s="70" t="str">
        <f>IF(AI8="","",IF(AI8=0,"",IF(AI8&lt;0,-1*AK8/AI8,AK8/AI8)))</f>
        <v/>
      </c>
      <c r="AM8" s="19"/>
      <c r="AN8" s="19"/>
      <c r="AO8" s="66">
        <f>AN8-AM8</f>
        <v>0</v>
      </c>
      <c r="AP8" s="67" t="str">
        <f>IF(AM8="","",IF(AM8=0,"",IF(AM8&lt;0,-1*AO8/AM8,AO8/AM8)))</f>
        <v/>
      </c>
      <c r="AQ8" s="19"/>
      <c r="AR8" s="19"/>
      <c r="AS8" s="66">
        <f>AR8-AQ8</f>
        <v>0</v>
      </c>
      <c r="AT8" s="67" t="str">
        <f>IF(AQ8="","",IF(AQ8=0,"",IF(AQ8&lt;0,-1*AS8/AQ8,AS8/AQ8)))</f>
        <v/>
      </c>
      <c r="AU8" s="19"/>
      <c r="AV8" s="19"/>
      <c r="AW8" s="66">
        <f>AV8-AU8</f>
        <v>0</v>
      </c>
      <c r="AX8" s="67" t="str">
        <f>IF(AU8="","",IF(AU8=0,"",IF(AU8&lt;0,-1*AW8/AU8,AW8/AU8)))</f>
        <v/>
      </c>
      <c r="AY8" s="68">
        <f t="shared" ref="AY8:AZ12" si="3">AU8+AQ8+AM8</f>
        <v>0</v>
      </c>
      <c r="AZ8" s="68">
        <f t="shared" si="3"/>
        <v>0</v>
      </c>
      <c r="BA8" s="69">
        <f>AZ8-AY8</f>
        <v>0</v>
      </c>
      <c r="BB8" s="70" t="str">
        <f>IF(AY8="","",IF(AY8=0,"",IF(AY8&lt;0,-1*BA8/AY8,BA8/AY8)))</f>
        <v/>
      </c>
      <c r="BC8" s="19"/>
      <c r="BD8" s="19"/>
      <c r="BE8" s="66">
        <f>BD8-BC8</f>
        <v>0</v>
      </c>
      <c r="BF8" s="67" t="str">
        <f>IF(BC8="","",IF(BC8=0,"",IF(BC8&lt;0,-1*BE8/BC8,BE8/BC8)))</f>
        <v/>
      </c>
      <c r="BG8" s="19"/>
      <c r="BH8" s="19"/>
      <c r="BI8" s="66">
        <f>BH8-BG8</f>
        <v>0</v>
      </c>
      <c r="BJ8" s="67" t="str">
        <f>IF(BG8="","",IF(BG8=0,"",IF(BG8&lt;0,-1*BI8/BG8,BI8/BG8)))</f>
        <v/>
      </c>
      <c r="BK8" s="19"/>
      <c r="BL8" s="19"/>
      <c r="BM8" s="66">
        <f>BL8-BK8</f>
        <v>0</v>
      </c>
      <c r="BN8" s="67" t="str">
        <f>IF(BK8="","",IF(BK8=0,"",IF(BK8&lt;0,-1*BM8/BK8,BM8/BK8)))</f>
        <v/>
      </c>
      <c r="BO8" s="68">
        <f t="shared" ref="BO8:BP12" si="4">BK8+BG8+BC8</f>
        <v>0</v>
      </c>
      <c r="BP8" s="68">
        <f t="shared" si="4"/>
        <v>0</v>
      </c>
      <c r="BQ8" s="69">
        <f>BP8-BO8</f>
        <v>0</v>
      </c>
      <c r="BR8" s="70" t="str">
        <f>IF(BO8="","",IF(BO8=0,"",IF(BO8&lt;0,-1*BQ8/BO8,BQ8/BO8)))</f>
        <v/>
      </c>
      <c r="BS8" s="89">
        <f>BO8+AY8+AI8+S8</f>
        <v>0</v>
      </c>
      <c r="BT8" s="89">
        <f>BP8+AZ8+AJ8+T8</f>
        <v>0</v>
      </c>
    </row>
    <row r="9" spans="1:72" x14ac:dyDescent="0.2">
      <c r="A9" s="351" t="s">
        <v>109</v>
      </c>
      <c r="B9" s="357"/>
      <c r="C9" s="360"/>
      <c r="D9" s="6"/>
      <c r="E9" s="351"/>
      <c r="F9" s="351"/>
      <c r="G9" s="19"/>
      <c r="H9" s="19"/>
      <c r="I9" s="40">
        <f>H9-G9</f>
        <v>0</v>
      </c>
      <c r="J9" s="41" t="str">
        <f>IF(G9="","",IF(G9=0,"",IF(G9&lt;0,-1*I9/G9,I9/G9)))</f>
        <v/>
      </c>
      <c r="K9" s="19"/>
      <c r="L9" s="19"/>
      <c r="M9" s="40">
        <f>L9-K9</f>
        <v>0</v>
      </c>
      <c r="N9" s="41" t="str">
        <f t="shared" si="0"/>
        <v/>
      </c>
      <c r="O9" s="19"/>
      <c r="P9" s="19"/>
      <c r="Q9" s="40">
        <f>P9-O9</f>
        <v>0</v>
      </c>
      <c r="R9" s="41" t="str">
        <f>IF(O9="","",IF(O9=0,"",IF(O9&lt;0,-1*Q9/O9,Q9/O9)))</f>
        <v/>
      </c>
      <c r="S9" s="46">
        <f t="shared" si="1"/>
        <v>0</v>
      </c>
      <c r="T9" s="46">
        <f t="shared" si="1"/>
        <v>0</v>
      </c>
      <c r="U9" s="47">
        <f>T9-S9</f>
        <v>0</v>
      </c>
      <c r="V9" s="48" t="str">
        <f>IF(S9="","",IF(S9=0,"",IF(S9&lt;0,-1*U9/S9,U9/S9)))</f>
        <v/>
      </c>
      <c r="W9" s="19"/>
      <c r="X9" s="19"/>
      <c r="Y9" s="40">
        <f>X9-W9</f>
        <v>0</v>
      </c>
      <c r="Z9" s="41" t="str">
        <f>IF(W9="","",IF(W9=0,"",IF(W9&lt;0,-1*Y9/W9,Y9/W9)))</f>
        <v/>
      </c>
      <c r="AA9" s="19"/>
      <c r="AB9" s="19"/>
      <c r="AC9" s="40">
        <f>AB9-AA9</f>
        <v>0</v>
      </c>
      <c r="AD9" s="41" t="str">
        <f>IF(AA9="","",IF(AA9=0,"",IF(AA9&lt;0,-1*AC9/AA9,AC9/AA9)))</f>
        <v/>
      </c>
      <c r="AE9" s="19"/>
      <c r="AF9" s="19"/>
      <c r="AG9" s="40">
        <f>AF9-AE9</f>
        <v>0</v>
      </c>
      <c r="AH9" s="41" t="str">
        <f>IF(AE9="","",IF(AE9=0,"",IF(AE9&lt;0,-1*AG9/AE9,AG9/AE9)))</f>
        <v/>
      </c>
      <c r="AI9" s="46">
        <f t="shared" si="2"/>
        <v>0</v>
      </c>
      <c r="AJ9" s="46">
        <f t="shared" si="2"/>
        <v>0</v>
      </c>
      <c r="AK9" s="47">
        <f>AJ9-AI9</f>
        <v>0</v>
      </c>
      <c r="AL9" s="48" t="str">
        <f>IF(AI9="","",IF(AI9=0,"",IF(AI9&lt;0,-1*AK9/AI9,AK9/AI9)))</f>
        <v/>
      </c>
      <c r="AM9" s="19"/>
      <c r="AN9" s="19"/>
      <c r="AO9" s="40">
        <f>AN9-AM9</f>
        <v>0</v>
      </c>
      <c r="AP9" s="41" t="str">
        <f>IF(AM9="","",IF(AM9=0,"",IF(AM9&lt;0,-1*AO9/AM9,AO9/AM9)))</f>
        <v/>
      </c>
      <c r="AQ9" s="19"/>
      <c r="AR9" s="19"/>
      <c r="AS9" s="40">
        <f>AR9-AQ9</f>
        <v>0</v>
      </c>
      <c r="AT9" s="41" t="str">
        <f>IF(AQ9="","",IF(AQ9=0,"",IF(AQ9&lt;0,-1*AS9/AQ9,AS9/AQ9)))</f>
        <v/>
      </c>
      <c r="AU9" s="19"/>
      <c r="AV9" s="19"/>
      <c r="AW9" s="40">
        <f>AV9-AU9</f>
        <v>0</v>
      </c>
      <c r="AX9" s="41" t="str">
        <f>IF(AU9="","",IF(AU9=0,"",IF(AU9&lt;0,-1*AW9/AU9,AW9/AU9)))</f>
        <v/>
      </c>
      <c r="AY9" s="46">
        <f t="shared" si="3"/>
        <v>0</v>
      </c>
      <c r="AZ9" s="46">
        <f t="shared" si="3"/>
        <v>0</v>
      </c>
      <c r="BA9" s="47">
        <f>AZ9-AY9</f>
        <v>0</v>
      </c>
      <c r="BB9" s="48" t="str">
        <f>IF(AY9="","",IF(AY9=0,"",IF(AY9&lt;0,-1*BA9/AY9,BA9/AY9)))</f>
        <v/>
      </c>
      <c r="BC9" s="19"/>
      <c r="BD9" s="19"/>
      <c r="BE9" s="40">
        <f>BD9-BC9</f>
        <v>0</v>
      </c>
      <c r="BF9" s="41" t="str">
        <f>IF(BC9="","",IF(BC9=0,"",IF(BC9&lt;0,-1*BE9/BC9,BE9/BC9)))</f>
        <v/>
      </c>
      <c r="BG9" s="19"/>
      <c r="BH9" s="19"/>
      <c r="BI9" s="40">
        <f>BH9-BG9</f>
        <v>0</v>
      </c>
      <c r="BJ9" s="41" t="str">
        <f>IF(BG9="","",IF(BG9=0,"",IF(BG9&lt;0,-1*BI9/BG9,BI9/BG9)))</f>
        <v/>
      </c>
      <c r="BK9" s="19"/>
      <c r="BL9" s="19"/>
      <c r="BM9" s="40">
        <f>BL9-BK9</f>
        <v>0</v>
      </c>
      <c r="BN9" s="41" t="str">
        <f>IF(BK9="","",IF(BK9=0,"",IF(BK9&lt;0,-1*BM9/BK9,BM9/BK9)))</f>
        <v/>
      </c>
      <c r="BO9" s="46">
        <f t="shared" si="4"/>
        <v>0</v>
      </c>
      <c r="BP9" s="46">
        <f t="shared" si="4"/>
        <v>0</v>
      </c>
      <c r="BQ9" s="47">
        <f>BP9-BO9</f>
        <v>0</v>
      </c>
      <c r="BR9" s="48" t="str">
        <f>IF(BO9="","",IF(BO9=0,"",IF(BO9&lt;0,-1*BQ9/BO9,BQ9/BO9)))</f>
        <v/>
      </c>
      <c r="BS9" s="68">
        <f t="shared" ref="BS9:BS61" si="5">BO9+AY9+AI9+S9</f>
        <v>0</v>
      </c>
      <c r="BT9" s="68">
        <f t="shared" ref="BT9:BT61" si="6">BP9+AZ9+AJ9+T9</f>
        <v>0</v>
      </c>
    </row>
    <row r="10" spans="1:72" ht="24" x14ac:dyDescent="0.2">
      <c r="A10" s="361" t="s">
        <v>110</v>
      </c>
      <c r="B10" s="357"/>
      <c r="C10" s="360"/>
      <c r="D10" s="6"/>
      <c r="E10" s="351"/>
      <c r="F10" s="351"/>
      <c r="G10" s="19"/>
      <c r="H10" s="19"/>
      <c r="I10" s="40">
        <f>H10-G10</f>
        <v>0</v>
      </c>
      <c r="J10" s="41" t="str">
        <f>IF(G10="","",IF(G10=0,"",IF(G10&lt;0,-1*I10/G10,I10/G10)))</f>
        <v/>
      </c>
      <c r="K10" s="19"/>
      <c r="L10" s="19"/>
      <c r="M10" s="40">
        <f>L10-K10</f>
        <v>0</v>
      </c>
      <c r="N10" s="41" t="str">
        <f t="shared" si="0"/>
        <v/>
      </c>
      <c r="O10" s="19"/>
      <c r="P10" s="19"/>
      <c r="Q10" s="40">
        <f>P10-O10</f>
        <v>0</v>
      </c>
      <c r="R10" s="41" t="str">
        <f>IF(O10="","",IF(O10=0,"",IF(O10&lt;0,-1*Q10/O10,Q10/O10)))</f>
        <v/>
      </c>
      <c r="S10" s="46">
        <f t="shared" si="1"/>
        <v>0</v>
      </c>
      <c r="T10" s="46">
        <f t="shared" si="1"/>
        <v>0</v>
      </c>
      <c r="U10" s="47">
        <f>T10-S10</f>
        <v>0</v>
      </c>
      <c r="V10" s="48" t="str">
        <f>IF(S10="","",IF(S10=0,"",IF(S10&lt;0,-1*U10/S10,U10/S10)))</f>
        <v/>
      </c>
      <c r="W10" s="19"/>
      <c r="X10" s="19"/>
      <c r="Y10" s="40">
        <f>X10-W10</f>
        <v>0</v>
      </c>
      <c r="Z10" s="41" t="str">
        <f>IF(W10="","",IF(W10=0,"",IF(W10&lt;0,-1*Y10/W10,Y10/W10)))</f>
        <v/>
      </c>
      <c r="AA10" s="19"/>
      <c r="AB10" s="19"/>
      <c r="AC10" s="40">
        <f>AB10-AA10</f>
        <v>0</v>
      </c>
      <c r="AD10" s="41" t="str">
        <f>IF(AA10="","",IF(AA10=0,"",IF(AA10&lt;0,-1*AC10/AA10,AC10/AA10)))</f>
        <v/>
      </c>
      <c r="AE10" s="19"/>
      <c r="AF10" s="19"/>
      <c r="AG10" s="40">
        <f>AF10-AE10</f>
        <v>0</v>
      </c>
      <c r="AH10" s="41" t="str">
        <f>IF(AE10="","",IF(AE10=0,"",IF(AE10&lt;0,-1*AG10/AE10,AG10/AE10)))</f>
        <v/>
      </c>
      <c r="AI10" s="46">
        <f t="shared" si="2"/>
        <v>0</v>
      </c>
      <c r="AJ10" s="46">
        <f t="shared" si="2"/>
        <v>0</v>
      </c>
      <c r="AK10" s="47">
        <f>AJ10-AI10</f>
        <v>0</v>
      </c>
      <c r="AL10" s="48" t="str">
        <f>IF(AI10="","",IF(AI10=0,"",IF(AI10&lt;0,-1*AK10/AI10,AK10/AI10)))</f>
        <v/>
      </c>
      <c r="AM10" s="19"/>
      <c r="AN10" s="19"/>
      <c r="AO10" s="40">
        <f>AN10-AM10</f>
        <v>0</v>
      </c>
      <c r="AP10" s="41" t="str">
        <f>IF(AM10="","",IF(AM10=0,"",IF(AM10&lt;0,-1*AO10/AM10,AO10/AM10)))</f>
        <v/>
      </c>
      <c r="AQ10" s="19"/>
      <c r="AR10" s="19"/>
      <c r="AS10" s="40">
        <f>AR10-AQ10</f>
        <v>0</v>
      </c>
      <c r="AT10" s="41" t="str">
        <f>IF(AQ10="","",IF(AQ10=0,"",IF(AQ10&lt;0,-1*AS10/AQ10,AS10/AQ10)))</f>
        <v/>
      </c>
      <c r="AU10" s="19"/>
      <c r="AV10" s="19"/>
      <c r="AW10" s="40">
        <f>AV10-AU10</f>
        <v>0</v>
      </c>
      <c r="AX10" s="41" t="str">
        <f>IF(AU10="","",IF(AU10=0,"",IF(AU10&lt;0,-1*AW10/AU10,AW10/AU10)))</f>
        <v/>
      </c>
      <c r="AY10" s="46">
        <f t="shared" si="3"/>
        <v>0</v>
      </c>
      <c r="AZ10" s="46">
        <f t="shared" si="3"/>
        <v>0</v>
      </c>
      <c r="BA10" s="47">
        <f>AZ10-AY10</f>
        <v>0</v>
      </c>
      <c r="BB10" s="48" t="str">
        <f>IF(AY10="","",IF(AY10=0,"",IF(AY10&lt;0,-1*BA10/AY10,BA10/AY10)))</f>
        <v/>
      </c>
      <c r="BC10" s="19"/>
      <c r="BD10" s="19"/>
      <c r="BE10" s="40">
        <f>BD10-BC10</f>
        <v>0</v>
      </c>
      <c r="BF10" s="41" t="str">
        <f>IF(BC10="","",IF(BC10=0,"",IF(BC10&lt;0,-1*BE10/BC10,BE10/BC10)))</f>
        <v/>
      </c>
      <c r="BG10" s="19"/>
      <c r="BH10" s="19"/>
      <c r="BI10" s="40">
        <f>BH10-BG10</f>
        <v>0</v>
      </c>
      <c r="BJ10" s="41" t="str">
        <f>IF(BG10="","",IF(BG10=0,"",IF(BG10&lt;0,-1*BI10/BG10,BI10/BG10)))</f>
        <v/>
      </c>
      <c r="BK10" s="19"/>
      <c r="BL10" s="19"/>
      <c r="BM10" s="40">
        <f>BL10-BK10</f>
        <v>0</v>
      </c>
      <c r="BN10" s="41" t="str">
        <f>IF(BK10="","",IF(BK10=0,"",IF(BK10&lt;0,-1*BM10/BK10,BM10/BK10)))</f>
        <v/>
      </c>
      <c r="BO10" s="46">
        <f t="shared" si="4"/>
        <v>0</v>
      </c>
      <c r="BP10" s="46">
        <f t="shared" si="4"/>
        <v>0</v>
      </c>
      <c r="BQ10" s="47">
        <f>BP10-BO10</f>
        <v>0</v>
      </c>
      <c r="BR10" s="48" t="str">
        <f>IF(BO10="","",IF(BO10=0,"",IF(BO10&lt;0,-1*BQ10/BO10,BQ10/BO10)))</f>
        <v/>
      </c>
      <c r="BS10" s="68">
        <f t="shared" si="5"/>
        <v>0</v>
      </c>
      <c r="BT10" s="68">
        <f t="shared" si="6"/>
        <v>0</v>
      </c>
    </row>
    <row r="11" spans="1:72" s="368" customFormat="1" x14ac:dyDescent="0.2">
      <c r="A11" s="362"/>
      <c r="B11" s="363"/>
      <c r="C11" s="364"/>
      <c r="D11" s="365"/>
      <c r="E11" s="366"/>
      <c r="F11" s="366"/>
      <c r="G11" s="367"/>
      <c r="H11" s="367"/>
      <c r="I11" s="42"/>
      <c r="J11" s="43"/>
      <c r="K11" s="367"/>
      <c r="L11" s="367"/>
      <c r="M11" s="42"/>
      <c r="N11" s="43"/>
      <c r="O11" s="367"/>
      <c r="P11" s="367"/>
      <c r="Q11" s="42"/>
      <c r="R11" s="43"/>
      <c r="S11" s="46"/>
      <c r="T11" s="46"/>
      <c r="U11" s="47"/>
      <c r="V11" s="48"/>
      <c r="W11" s="367"/>
      <c r="X11" s="367"/>
      <c r="Y11" s="42"/>
      <c r="Z11" s="43"/>
      <c r="AA11" s="367"/>
      <c r="AB11" s="367"/>
      <c r="AC11" s="42"/>
      <c r="AD11" s="43"/>
      <c r="AE11" s="367"/>
      <c r="AF11" s="367"/>
      <c r="AG11" s="42"/>
      <c r="AH11" s="43"/>
      <c r="AI11" s="46"/>
      <c r="AJ11" s="46"/>
      <c r="AK11" s="47"/>
      <c r="AL11" s="48"/>
      <c r="AM11" s="367"/>
      <c r="AN11" s="367"/>
      <c r="AO11" s="42"/>
      <c r="AP11" s="43"/>
      <c r="AQ11" s="367"/>
      <c r="AR11" s="367"/>
      <c r="AS11" s="42"/>
      <c r="AT11" s="43"/>
      <c r="AU11" s="367"/>
      <c r="AV11" s="367"/>
      <c r="AW11" s="42"/>
      <c r="AX11" s="43"/>
      <c r="AY11" s="46"/>
      <c r="AZ11" s="46"/>
      <c r="BA11" s="47"/>
      <c r="BB11" s="48"/>
      <c r="BC11" s="367"/>
      <c r="BD11" s="367"/>
      <c r="BE11" s="42"/>
      <c r="BF11" s="43"/>
      <c r="BG11" s="367"/>
      <c r="BH11" s="367"/>
      <c r="BI11" s="42"/>
      <c r="BJ11" s="43"/>
      <c r="BK11" s="367"/>
      <c r="BL11" s="367"/>
      <c r="BM11" s="42"/>
      <c r="BN11" s="43"/>
      <c r="BO11" s="46"/>
      <c r="BP11" s="46"/>
      <c r="BQ11" s="47"/>
      <c r="BR11" s="48"/>
      <c r="BS11" s="68"/>
      <c r="BT11" s="68"/>
    </row>
    <row r="12" spans="1:72" s="60" customFormat="1" x14ac:dyDescent="0.2">
      <c r="A12" s="1" t="s">
        <v>6</v>
      </c>
      <c r="B12" s="8"/>
      <c r="C12" s="57"/>
      <c r="D12" s="8"/>
      <c r="E12" s="9"/>
      <c r="F12" s="9"/>
      <c r="G12" s="58">
        <f>IF(G10&lt;0,G8+G9+G10,G8+G9-G10)</f>
        <v>0</v>
      </c>
      <c r="H12" s="58">
        <f>IF(H10&lt;0,H8+H9+H10,H8+H9-H10)</f>
        <v>0</v>
      </c>
      <c r="I12" s="44">
        <f>H12-G12</f>
        <v>0</v>
      </c>
      <c r="J12" s="45" t="str">
        <f>IF(G12="","",IF(G12=0,"",IF(G12&lt;0,-1*I12/G12,I12/G12)))</f>
        <v/>
      </c>
      <c r="K12" s="58">
        <f>IF(K10&lt;0,K8+K9+K10,K8+K9-K10)</f>
        <v>0</v>
      </c>
      <c r="L12" s="58">
        <f>IF(L10&lt;0,L8+L9+L10,L8+L9-L10)</f>
        <v>0</v>
      </c>
      <c r="M12" s="44">
        <f>L12-K12</f>
        <v>0</v>
      </c>
      <c r="N12" s="45" t="str">
        <f t="shared" si="0"/>
        <v/>
      </c>
      <c r="O12" s="58">
        <f>IF(O10&lt;0,O8+O9+O10,O8+O9-O10)</f>
        <v>0</v>
      </c>
      <c r="P12" s="58">
        <f>IF(P10&lt;0,P8+P9+P10,P8+P9-P10)</f>
        <v>0</v>
      </c>
      <c r="Q12" s="44">
        <f>P12-O12</f>
        <v>0</v>
      </c>
      <c r="R12" s="45" t="str">
        <f>IF(O12="","",IF(O12=0,"",IF(O12&lt;0,-1*Q12/O12,Q12/O12)))</f>
        <v/>
      </c>
      <c r="S12" s="49">
        <f>O12+K12+G12</f>
        <v>0</v>
      </c>
      <c r="T12" s="49">
        <f>P12+L12+H12</f>
        <v>0</v>
      </c>
      <c r="U12" s="50">
        <f>T12-S12</f>
        <v>0</v>
      </c>
      <c r="V12" s="51" t="str">
        <f>IF(S12="","",IF(S12=0,"",IF(S12&lt;0,-1*U12/S12,U12/S12)))</f>
        <v/>
      </c>
      <c r="W12" s="58">
        <f>IF(W10&lt;0,W8+W9+W10,W8+W9-W10)</f>
        <v>0</v>
      </c>
      <c r="X12" s="58">
        <f>IF(X10&lt;0,X8+X9+X10,X8+X9-X10)</f>
        <v>0</v>
      </c>
      <c r="Y12" s="44">
        <f>X12-W12</f>
        <v>0</v>
      </c>
      <c r="Z12" s="45" t="str">
        <f>IF(W12="","",IF(W12=0,"",IF(W12&lt;0,-1*Y12/W12,Y12/W12)))</f>
        <v/>
      </c>
      <c r="AA12" s="58">
        <f>IF(AA10&lt;0,AA8+AA9+AA10,AA8+AA9-AA10)</f>
        <v>0</v>
      </c>
      <c r="AB12" s="58">
        <f>IF(AB10&lt;0,AB8+AB9+AB10,AB8+AB9-AB10)</f>
        <v>0</v>
      </c>
      <c r="AC12" s="44">
        <f>AB12-AA12</f>
        <v>0</v>
      </c>
      <c r="AD12" s="45" t="str">
        <f>IF(AA12="","",IF(AA12=0,"",IF(AA12&lt;0,-1*AC12/AA12,AC12/AA12)))</f>
        <v/>
      </c>
      <c r="AE12" s="58">
        <f>IF(AE10&lt;0,AE8+AE9+AE10,AE8+AE9-AE10)</f>
        <v>0</v>
      </c>
      <c r="AF12" s="58">
        <f>IF(AF10&lt;0,AF8+AF9+AF10,AF8+AF9-AF10)</f>
        <v>0</v>
      </c>
      <c r="AG12" s="44">
        <f>AF12-AE12</f>
        <v>0</v>
      </c>
      <c r="AH12" s="45" t="str">
        <f>IF(AE12="","",IF(AE12=0,"",IF(AE12&lt;0,-1*AG12/AE12,AG12/AE12)))</f>
        <v/>
      </c>
      <c r="AI12" s="49">
        <f t="shared" si="2"/>
        <v>0</v>
      </c>
      <c r="AJ12" s="49">
        <f t="shared" si="2"/>
        <v>0</v>
      </c>
      <c r="AK12" s="50">
        <f>AJ12-AI12</f>
        <v>0</v>
      </c>
      <c r="AL12" s="51" t="str">
        <f>IF(AI12="","",IF(AI12=0,"",IF(AI12&lt;0,-1*AK12/AI12,AK12/AI12)))</f>
        <v/>
      </c>
      <c r="AM12" s="58">
        <f>IF(AM10&lt;0,AM8+AM9+AM10,AM8+AM9-AM10)</f>
        <v>0</v>
      </c>
      <c r="AN12" s="58">
        <f>IF(AN10&lt;0,AN8+AN9+AN10,AN8+AN9-AN10)</f>
        <v>0</v>
      </c>
      <c r="AO12" s="44">
        <f>AN12-AM12</f>
        <v>0</v>
      </c>
      <c r="AP12" s="45" t="str">
        <f>IF(AM12="","",IF(AM12=0,"",IF(AM12&lt;0,-1*AO12/AM12,AO12/AM12)))</f>
        <v/>
      </c>
      <c r="AQ12" s="58">
        <f>IF(AQ10&lt;0,AQ8+AQ9+AQ10,AQ8+AQ9-AQ10)</f>
        <v>0</v>
      </c>
      <c r="AR12" s="58">
        <f>IF(AR10&lt;0,AR8+AR9+AR10,AR8+AR9-AR10)</f>
        <v>0</v>
      </c>
      <c r="AS12" s="44">
        <f>AR12-AQ12</f>
        <v>0</v>
      </c>
      <c r="AT12" s="45" t="str">
        <f>IF(AQ12="","",IF(AQ12=0,"",IF(AQ12&lt;0,-1*AS12/AQ12,AS12/AQ12)))</f>
        <v/>
      </c>
      <c r="AU12" s="58">
        <f>IF(AU10&lt;0,AU8+AU9+AU10,AU8+AU9-AU10)</f>
        <v>0</v>
      </c>
      <c r="AV12" s="58">
        <f>IF(AV10&lt;0,AV8+AV9+AV10,AV8+AV9-AV10)</f>
        <v>0</v>
      </c>
      <c r="AW12" s="44">
        <f>AV12-AU12</f>
        <v>0</v>
      </c>
      <c r="AX12" s="45" t="str">
        <f>IF(AU12="","",IF(AU12=0,"",IF(AU12&lt;0,-1*AW12/AU12,AW12/AU12)))</f>
        <v/>
      </c>
      <c r="AY12" s="49">
        <f t="shared" si="3"/>
        <v>0</v>
      </c>
      <c r="AZ12" s="49">
        <f t="shared" si="3"/>
        <v>0</v>
      </c>
      <c r="BA12" s="50">
        <f>AZ12-AY12</f>
        <v>0</v>
      </c>
      <c r="BB12" s="51" t="str">
        <f>IF(AY12="","",IF(AY12=0,"",IF(AY12&lt;0,-1*BA12/AY12,BA12/AY12)))</f>
        <v/>
      </c>
      <c r="BC12" s="58">
        <f>IF(BC10&lt;0,BC8+BC9+BC10,BC8+BC9-BC10)</f>
        <v>0</v>
      </c>
      <c r="BD12" s="58">
        <f>IF(BD10&lt;0,BD8+BD9+BD10,BD8+BD9-BD10)</f>
        <v>0</v>
      </c>
      <c r="BE12" s="44">
        <f>BD12-BC12</f>
        <v>0</v>
      </c>
      <c r="BF12" s="45" t="str">
        <f>IF(BC12="","",IF(BC12=0,"",IF(BC12&lt;0,-1*BE12/BC12,BE12/BC12)))</f>
        <v/>
      </c>
      <c r="BG12" s="58">
        <f>IF(BG10&lt;0,BG8+BG9+BG10,BG8+BG9-BG10)</f>
        <v>0</v>
      </c>
      <c r="BH12" s="58">
        <f>IF(BH10&lt;0,BH8+BH9+BH10,BH8+BH9-BH10)</f>
        <v>0</v>
      </c>
      <c r="BI12" s="44">
        <f>BH12-BG12</f>
        <v>0</v>
      </c>
      <c r="BJ12" s="45" t="str">
        <f>IF(BG12="","",IF(BG12=0,"",IF(BG12&lt;0,-1*BI12/BG12,BI12/BG12)))</f>
        <v/>
      </c>
      <c r="BK12" s="58">
        <f>IF(BK10&lt;0,BK8+BK9+BK10,BK8+BK9-BK10)</f>
        <v>0</v>
      </c>
      <c r="BL12" s="58">
        <f>IF(BL10&lt;0,BL8+BL9+BL10,BL8+BL9-BL10)</f>
        <v>0</v>
      </c>
      <c r="BM12" s="44">
        <f>BL12-BK12</f>
        <v>0</v>
      </c>
      <c r="BN12" s="45" t="str">
        <f>IF(BK12="","",IF(BK12=0,"",IF(BK12&lt;0,-1*BM12/BK12,BM12/BK12)))</f>
        <v/>
      </c>
      <c r="BO12" s="49">
        <f t="shared" si="4"/>
        <v>0</v>
      </c>
      <c r="BP12" s="49">
        <f t="shared" si="4"/>
        <v>0</v>
      </c>
      <c r="BQ12" s="50">
        <f>BP12-BO12</f>
        <v>0</v>
      </c>
      <c r="BR12" s="51" t="str">
        <f>IF(BO12="","",IF(BO12=0,"",IF(BO12&lt;0,-1*BQ12/BO12,BQ12/BO12)))</f>
        <v/>
      </c>
      <c r="BS12" s="49">
        <f t="shared" si="5"/>
        <v>0</v>
      </c>
      <c r="BT12" s="49">
        <f t="shared" si="6"/>
        <v>0</v>
      </c>
    </row>
    <row r="13" spans="1:72" x14ac:dyDescent="0.2">
      <c r="A13" s="351"/>
      <c r="B13" s="350"/>
      <c r="C13" s="360"/>
      <c r="D13" s="6"/>
      <c r="E13" s="351"/>
      <c r="F13" s="351"/>
      <c r="G13" s="369"/>
      <c r="H13" s="369"/>
      <c r="I13" s="40"/>
      <c r="J13" s="41"/>
      <c r="K13" s="369"/>
      <c r="L13" s="369"/>
      <c r="M13" s="40"/>
      <c r="N13" s="41"/>
      <c r="O13" s="369"/>
      <c r="P13" s="369"/>
      <c r="Q13" s="40"/>
      <c r="R13" s="41"/>
      <c r="S13" s="46"/>
      <c r="T13" s="46"/>
      <c r="U13" s="47"/>
      <c r="V13" s="48"/>
      <c r="W13" s="369"/>
      <c r="X13" s="369"/>
      <c r="Y13" s="40"/>
      <c r="Z13" s="41"/>
      <c r="AA13" s="369"/>
      <c r="AB13" s="369"/>
      <c r="AC13" s="40"/>
      <c r="AD13" s="41"/>
      <c r="AE13" s="369"/>
      <c r="AF13" s="369"/>
      <c r="AG13" s="40"/>
      <c r="AH13" s="41"/>
      <c r="AI13" s="46"/>
      <c r="AJ13" s="46"/>
      <c r="AK13" s="47"/>
      <c r="AL13" s="48"/>
      <c r="AM13" s="369"/>
      <c r="AN13" s="369"/>
      <c r="AO13" s="40"/>
      <c r="AP13" s="41"/>
      <c r="AQ13" s="369"/>
      <c r="AR13" s="369"/>
      <c r="AS13" s="40"/>
      <c r="AT13" s="41"/>
      <c r="AU13" s="369"/>
      <c r="AV13" s="369"/>
      <c r="AW13" s="40"/>
      <c r="AX13" s="41"/>
      <c r="AY13" s="46"/>
      <c r="AZ13" s="46"/>
      <c r="BA13" s="47"/>
      <c r="BB13" s="48"/>
      <c r="BC13" s="369"/>
      <c r="BD13" s="369"/>
      <c r="BE13" s="40"/>
      <c r="BF13" s="41"/>
      <c r="BG13" s="369"/>
      <c r="BH13" s="369"/>
      <c r="BI13" s="40"/>
      <c r="BJ13" s="41"/>
      <c r="BK13" s="369"/>
      <c r="BL13" s="369"/>
      <c r="BM13" s="40"/>
      <c r="BN13" s="41"/>
      <c r="BO13" s="46"/>
      <c r="BP13" s="46"/>
      <c r="BQ13" s="47"/>
      <c r="BR13" s="48"/>
      <c r="BS13" s="68"/>
      <c r="BT13" s="68"/>
    </row>
    <row r="14" spans="1:72" x14ac:dyDescent="0.2">
      <c r="A14" s="351" t="s">
        <v>7</v>
      </c>
      <c r="B14" s="350"/>
      <c r="C14" s="360"/>
      <c r="D14" s="6"/>
      <c r="E14" s="351"/>
      <c r="F14" s="351"/>
      <c r="G14" s="19"/>
      <c r="H14" s="19"/>
      <c r="I14" s="40">
        <f>H14-G14</f>
        <v>0</v>
      </c>
      <c r="J14" s="41" t="str">
        <f>IF(G14="","",IF(G14=0,"",IF(G14&lt;0,-1*I14/G14,I14/G14)))</f>
        <v/>
      </c>
      <c r="K14" s="19"/>
      <c r="L14" s="19"/>
      <c r="M14" s="40">
        <f>L14-K14</f>
        <v>0</v>
      </c>
      <c r="N14" s="41" t="str">
        <f t="shared" si="0"/>
        <v/>
      </c>
      <c r="O14" s="19"/>
      <c r="P14" s="19"/>
      <c r="Q14" s="40">
        <f>P14-O14</f>
        <v>0</v>
      </c>
      <c r="R14" s="41" t="str">
        <f>IF(O14="","",IF(O14=0,"",IF(O14&lt;0,-1*Q14/O14,Q14/O14)))</f>
        <v/>
      </c>
      <c r="S14" s="46">
        <f>O14+K14+G14</f>
        <v>0</v>
      </c>
      <c r="T14" s="46">
        <f>P14+L14+H14</f>
        <v>0</v>
      </c>
      <c r="U14" s="47">
        <f>T14-S14</f>
        <v>0</v>
      </c>
      <c r="V14" s="48" t="str">
        <f>IF(S14="","",IF(S14=0,"",IF(S14&lt;0,-1*U14/S14,U14/S14)))</f>
        <v/>
      </c>
      <c r="W14" s="19"/>
      <c r="X14" s="19"/>
      <c r="Y14" s="40">
        <f>X14-W14</f>
        <v>0</v>
      </c>
      <c r="Z14" s="41" t="str">
        <f>IF(W14="","",IF(W14=0,"",IF(W14&lt;0,-1*Y14/W14,Y14/W14)))</f>
        <v/>
      </c>
      <c r="AA14" s="19"/>
      <c r="AB14" s="19"/>
      <c r="AC14" s="40">
        <f>AB14-AA14</f>
        <v>0</v>
      </c>
      <c r="AD14" s="41" t="str">
        <f>IF(AA14="","",IF(AA14=0,"",IF(AA14&lt;0,-1*AC14/AA14,AC14/AA14)))</f>
        <v/>
      </c>
      <c r="AE14" s="19"/>
      <c r="AF14" s="19"/>
      <c r="AG14" s="40">
        <f>AF14-AE14</f>
        <v>0</v>
      </c>
      <c r="AH14" s="41" t="str">
        <f>IF(AE14="","",IF(AE14=0,"",IF(AE14&lt;0,-1*AG14/AE14,AG14/AE14)))</f>
        <v/>
      </c>
      <c r="AI14" s="46">
        <f>AE14+AA14+W14</f>
        <v>0</v>
      </c>
      <c r="AJ14" s="46">
        <f>AF14+AB14+X14</f>
        <v>0</v>
      </c>
      <c r="AK14" s="47">
        <f>AJ14-AI14</f>
        <v>0</v>
      </c>
      <c r="AL14" s="48" t="str">
        <f>IF(AI14="","",IF(AI14=0,"",IF(AI14&lt;0,-1*AK14/AI14,AK14/AI14)))</f>
        <v/>
      </c>
      <c r="AM14" s="19"/>
      <c r="AN14" s="19"/>
      <c r="AO14" s="40">
        <f>AN14-AM14</f>
        <v>0</v>
      </c>
      <c r="AP14" s="41" t="str">
        <f>IF(AM14="","",IF(AM14=0,"",IF(AM14&lt;0,-1*AO14/AM14,AO14/AM14)))</f>
        <v/>
      </c>
      <c r="AQ14" s="19"/>
      <c r="AR14" s="19"/>
      <c r="AS14" s="40">
        <f>AR14-AQ14</f>
        <v>0</v>
      </c>
      <c r="AT14" s="41" t="str">
        <f>IF(AQ14="","",IF(AQ14=0,"",IF(AQ14&lt;0,-1*AS14/AQ14,AS14/AQ14)))</f>
        <v/>
      </c>
      <c r="AU14" s="19"/>
      <c r="AV14" s="19"/>
      <c r="AW14" s="40">
        <f>AV14-AU14</f>
        <v>0</v>
      </c>
      <c r="AX14" s="41" t="str">
        <f>IF(AU14="","",IF(AU14=0,"",IF(AU14&lt;0,-1*AW14/AU14,AW14/AU14)))</f>
        <v/>
      </c>
      <c r="AY14" s="46">
        <f>AU14+AQ14+AM14</f>
        <v>0</v>
      </c>
      <c r="AZ14" s="46">
        <f>AV14+AR14+AN14</f>
        <v>0</v>
      </c>
      <c r="BA14" s="47">
        <f>AZ14-AY14</f>
        <v>0</v>
      </c>
      <c r="BB14" s="48" t="str">
        <f>IF(AY14="","",IF(AY14=0,"",IF(AY14&lt;0,-1*BA14/AY14,BA14/AY14)))</f>
        <v/>
      </c>
      <c r="BC14" s="19"/>
      <c r="BD14" s="19"/>
      <c r="BE14" s="40">
        <f>BD14-BC14</f>
        <v>0</v>
      </c>
      <c r="BF14" s="41" t="str">
        <f>IF(BC14="","",IF(BC14=0,"",IF(BC14&lt;0,-1*BE14/BC14,BE14/BC14)))</f>
        <v/>
      </c>
      <c r="BG14" s="19"/>
      <c r="BH14" s="19"/>
      <c r="BI14" s="40">
        <f>BH14-BG14</f>
        <v>0</v>
      </c>
      <c r="BJ14" s="41" t="str">
        <f>IF(BG14="","",IF(BG14=0,"",IF(BG14&lt;0,-1*BI14/BG14,BI14/BG14)))</f>
        <v/>
      </c>
      <c r="BK14" s="19"/>
      <c r="BL14" s="19"/>
      <c r="BM14" s="40">
        <f>BL14-BK14</f>
        <v>0</v>
      </c>
      <c r="BN14" s="41" t="str">
        <f>IF(BK14="","",IF(BK14=0,"",IF(BK14&lt;0,-1*BM14/BK14,BM14/BK14)))</f>
        <v/>
      </c>
      <c r="BO14" s="46">
        <f>BK14+BG14+BC14</f>
        <v>0</v>
      </c>
      <c r="BP14" s="46">
        <f>BL14+BH14+BD14</f>
        <v>0</v>
      </c>
      <c r="BQ14" s="47">
        <f>BP14-BO14</f>
        <v>0</v>
      </c>
      <c r="BR14" s="48" t="str">
        <f>IF(BO14="","",IF(BO14=0,"",IF(BO14&lt;0,-1*BQ14/BO14,BQ14/BO14)))</f>
        <v/>
      </c>
      <c r="BS14" s="68">
        <f t="shared" si="5"/>
        <v>0</v>
      </c>
      <c r="BT14" s="68">
        <f t="shared" si="6"/>
        <v>0</v>
      </c>
    </row>
    <row r="15" spans="1:72" x14ac:dyDescent="0.2">
      <c r="A15" s="351"/>
      <c r="B15" s="350"/>
      <c r="C15" s="360"/>
      <c r="D15" s="6"/>
      <c r="E15" s="351"/>
      <c r="F15" s="351"/>
      <c r="G15" s="369"/>
      <c r="H15" s="369"/>
      <c r="I15" s="40"/>
      <c r="J15" s="41"/>
      <c r="K15" s="369"/>
      <c r="L15" s="369"/>
      <c r="M15" s="40"/>
      <c r="N15" s="41"/>
      <c r="O15" s="370"/>
      <c r="P15" s="370"/>
      <c r="Q15" s="40"/>
      <c r="R15" s="41"/>
      <c r="S15" s="46"/>
      <c r="T15" s="46"/>
      <c r="U15" s="47"/>
      <c r="V15" s="48"/>
      <c r="W15" s="369"/>
      <c r="X15" s="369"/>
      <c r="Y15" s="40"/>
      <c r="Z15" s="41"/>
      <c r="AA15" s="369"/>
      <c r="AB15" s="369"/>
      <c r="AC15" s="40"/>
      <c r="AD15" s="41"/>
      <c r="AE15" s="369"/>
      <c r="AF15" s="369"/>
      <c r="AG15" s="40"/>
      <c r="AH15" s="41"/>
      <c r="AI15" s="46"/>
      <c r="AJ15" s="46"/>
      <c r="AK15" s="47"/>
      <c r="AL15" s="48"/>
      <c r="AM15" s="369"/>
      <c r="AN15" s="369"/>
      <c r="AO15" s="40"/>
      <c r="AP15" s="41"/>
      <c r="AQ15" s="369"/>
      <c r="AR15" s="369"/>
      <c r="AS15" s="40"/>
      <c r="AT15" s="41"/>
      <c r="AU15" s="369"/>
      <c r="AV15" s="369"/>
      <c r="AW15" s="40"/>
      <c r="AX15" s="41"/>
      <c r="AY15" s="46"/>
      <c r="AZ15" s="46"/>
      <c r="BA15" s="47"/>
      <c r="BB15" s="48"/>
      <c r="BC15" s="369"/>
      <c r="BD15" s="369"/>
      <c r="BE15" s="40"/>
      <c r="BF15" s="41"/>
      <c r="BG15" s="369"/>
      <c r="BH15" s="369"/>
      <c r="BI15" s="40"/>
      <c r="BJ15" s="41"/>
      <c r="BK15" s="369"/>
      <c r="BL15" s="369"/>
      <c r="BM15" s="40"/>
      <c r="BN15" s="41"/>
      <c r="BO15" s="46"/>
      <c r="BP15" s="46"/>
      <c r="BQ15" s="47"/>
      <c r="BR15" s="48"/>
      <c r="BS15" s="68"/>
      <c r="BT15" s="68"/>
    </row>
    <row r="16" spans="1:72" x14ac:dyDescent="0.2">
      <c r="A16" s="351" t="s">
        <v>8</v>
      </c>
      <c r="B16" s="357"/>
      <c r="C16" s="360"/>
      <c r="D16" s="6"/>
      <c r="E16" s="351"/>
      <c r="F16" s="351"/>
      <c r="G16" s="19"/>
      <c r="H16" s="19"/>
      <c r="I16" s="40">
        <f>H16-G16</f>
        <v>0</v>
      </c>
      <c r="J16" s="41" t="str">
        <f>IF(G16="","",IF(G16=0,"",IF(G16&lt;0,-1*I16/G16,I16/G16)))</f>
        <v/>
      </c>
      <c r="K16" s="19"/>
      <c r="L16" s="19"/>
      <c r="M16" s="40">
        <f>L16-K16</f>
        <v>0</v>
      </c>
      <c r="N16" s="41" t="str">
        <f>IF(K16="","",IF(K16=0,"",IF(K16&lt;0,-1*M16/K16,M16/K16)))</f>
        <v/>
      </c>
      <c r="O16" s="19"/>
      <c r="P16" s="19"/>
      <c r="Q16" s="40">
        <f>P16-O16</f>
        <v>0</v>
      </c>
      <c r="R16" s="41" t="str">
        <f>IF(O16="","",IF(O16=0,"",IF(O16&lt;0,-1*Q16/O16,Q16/O16)))</f>
        <v/>
      </c>
      <c r="S16" s="46">
        <f>O16+K16+G16</f>
        <v>0</v>
      </c>
      <c r="T16" s="46">
        <f>P16+L16+H16</f>
        <v>0</v>
      </c>
      <c r="U16" s="47">
        <f>T16-S16</f>
        <v>0</v>
      </c>
      <c r="V16" s="48" t="str">
        <f>IF(S16="","",IF(S16=0,"",IF(S16&lt;0,-1*U16/S16,U16/S16)))</f>
        <v/>
      </c>
      <c r="W16" s="19"/>
      <c r="X16" s="19"/>
      <c r="Y16" s="40">
        <f>X16-W16</f>
        <v>0</v>
      </c>
      <c r="Z16" s="41" t="str">
        <f>IF(W16="","",IF(W16=0,"",IF(W16&lt;0,-1*Y16/W16,Y16/W16)))</f>
        <v/>
      </c>
      <c r="AA16" s="19"/>
      <c r="AB16" s="19"/>
      <c r="AC16" s="40">
        <f>AB16-AA16</f>
        <v>0</v>
      </c>
      <c r="AD16" s="41" t="str">
        <f>IF(AA16="","",IF(AA16=0,"",IF(AA16&lt;0,-1*AC16/AA16,AC16/AA16)))</f>
        <v/>
      </c>
      <c r="AE16" s="19"/>
      <c r="AF16" s="19"/>
      <c r="AG16" s="40">
        <f>AF16-AE16</f>
        <v>0</v>
      </c>
      <c r="AH16" s="41" t="str">
        <f>IF(AE16="","",IF(AE16=0,"",IF(AE16&lt;0,-1*AG16/AE16,AG16/AE16)))</f>
        <v/>
      </c>
      <c r="AI16" s="46">
        <f>AE16+AA16+W16</f>
        <v>0</v>
      </c>
      <c r="AJ16" s="46">
        <f>AF16+AB16+X16</f>
        <v>0</v>
      </c>
      <c r="AK16" s="47">
        <f>AJ16-AI16</f>
        <v>0</v>
      </c>
      <c r="AL16" s="48" t="str">
        <f>IF(AI16="","",IF(AI16=0,"",IF(AI16&lt;0,-1*AK16/AI16,AK16/AI16)))</f>
        <v/>
      </c>
      <c r="AM16" s="19"/>
      <c r="AN16" s="19"/>
      <c r="AO16" s="40">
        <f>AN16-AM16</f>
        <v>0</v>
      </c>
      <c r="AP16" s="41" t="str">
        <f>IF(AM16="","",IF(AM16=0,"",IF(AM16&lt;0,-1*AO16/AM16,AO16/AM16)))</f>
        <v/>
      </c>
      <c r="AQ16" s="19"/>
      <c r="AR16" s="19"/>
      <c r="AS16" s="40">
        <f>AR16-AQ16</f>
        <v>0</v>
      </c>
      <c r="AT16" s="41" t="str">
        <f>IF(AQ16="","",IF(AQ16=0,"",IF(AQ16&lt;0,-1*AS16/AQ16,AS16/AQ16)))</f>
        <v/>
      </c>
      <c r="AU16" s="19"/>
      <c r="AV16" s="19"/>
      <c r="AW16" s="40">
        <f>AV16-AU16</f>
        <v>0</v>
      </c>
      <c r="AX16" s="41" t="str">
        <f>IF(AU16="","",IF(AU16=0,"",IF(AU16&lt;0,-1*AW16/AU16,AW16/AU16)))</f>
        <v/>
      </c>
      <c r="AY16" s="46">
        <f>AU16+AQ16+AM16</f>
        <v>0</v>
      </c>
      <c r="AZ16" s="46">
        <f>AV16+AR16+AN16</f>
        <v>0</v>
      </c>
      <c r="BA16" s="47">
        <f>AZ16-AY16</f>
        <v>0</v>
      </c>
      <c r="BB16" s="48" t="str">
        <f>IF(AY16="","",IF(AY16=0,"",IF(AY16&lt;0,-1*BA16/AY16,BA16/AY16)))</f>
        <v/>
      </c>
      <c r="BC16" s="19"/>
      <c r="BD16" s="19"/>
      <c r="BE16" s="40">
        <f>BD16-BC16</f>
        <v>0</v>
      </c>
      <c r="BF16" s="41" t="str">
        <f>IF(BC16="","",IF(BC16=0,"",IF(BC16&lt;0,-1*BE16/BC16,BE16/BC16)))</f>
        <v/>
      </c>
      <c r="BG16" s="19"/>
      <c r="BH16" s="19"/>
      <c r="BI16" s="40">
        <f>BH16-BG16</f>
        <v>0</v>
      </c>
      <c r="BJ16" s="41" t="str">
        <f>IF(BG16="","",IF(BG16=0,"",IF(BG16&lt;0,-1*BI16/BG16,BI16/BG16)))</f>
        <v/>
      </c>
      <c r="BK16" s="19"/>
      <c r="BL16" s="19"/>
      <c r="BM16" s="40">
        <f>BL16-BK16</f>
        <v>0</v>
      </c>
      <c r="BN16" s="41" t="str">
        <f>IF(BK16="","",IF(BK16=0,"",IF(BK16&lt;0,-1*BM16/BK16,BM16/BK16)))</f>
        <v/>
      </c>
      <c r="BO16" s="46">
        <f>BK16+BG16+BC16</f>
        <v>0</v>
      </c>
      <c r="BP16" s="46">
        <f>BL16+BH16+BD16</f>
        <v>0</v>
      </c>
      <c r="BQ16" s="47">
        <f>BP16-BO16</f>
        <v>0</v>
      </c>
      <c r="BR16" s="48" t="str">
        <f>IF(BO16="","",IF(BO16=0,"",IF(BO16&lt;0,-1*BQ16/BO16,BQ16/BO16)))</f>
        <v/>
      </c>
      <c r="BS16" s="68">
        <f t="shared" si="5"/>
        <v>0</v>
      </c>
      <c r="BT16" s="68">
        <f t="shared" si="6"/>
        <v>0</v>
      </c>
    </row>
    <row r="17" spans="1:72" x14ac:dyDescent="0.2">
      <c r="A17" s="351" t="s">
        <v>9</v>
      </c>
      <c r="B17" s="357"/>
      <c r="C17" s="360"/>
      <c r="D17" s="6"/>
      <c r="E17" s="351"/>
      <c r="F17" s="351"/>
      <c r="G17" s="19"/>
      <c r="H17" s="19"/>
      <c r="I17" s="40">
        <f>H17-G17</f>
        <v>0</v>
      </c>
      <c r="J17" s="41" t="str">
        <f>IF(G17="","",IF(G17=0,"",IF(G17&lt;0,-1*I17/G17,I17/G17)))</f>
        <v/>
      </c>
      <c r="K17" s="19"/>
      <c r="L17" s="19"/>
      <c r="M17" s="40">
        <f>L17-K17</f>
        <v>0</v>
      </c>
      <c r="N17" s="41" t="str">
        <f>IF(K17="","",IF(K17=0,"",IF(K17&lt;0,-1*M17/K17,M17/K17)))</f>
        <v/>
      </c>
      <c r="O17" s="19"/>
      <c r="P17" s="19"/>
      <c r="Q17" s="40">
        <f>P17-O17</f>
        <v>0</v>
      </c>
      <c r="R17" s="41" t="str">
        <f>IF(O17="","",IF(O17=0,"",IF(O17&lt;0,-1*Q17/O17,Q17/O17)))</f>
        <v/>
      </c>
      <c r="S17" s="46">
        <f>O17+K17+G17</f>
        <v>0</v>
      </c>
      <c r="T17" s="46">
        <f>P17+L17+H17</f>
        <v>0</v>
      </c>
      <c r="U17" s="47">
        <f>T17-S17</f>
        <v>0</v>
      </c>
      <c r="V17" s="48" t="str">
        <f>IF(S17="","",IF(S17=0,"",IF(S17&lt;0,-1*U17/S17,U17/S17)))</f>
        <v/>
      </c>
      <c r="W17" s="19"/>
      <c r="X17" s="19"/>
      <c r="Y17" s="40">
        <f>X17-W17</f>
        <v>0</v>
      </c>
      <c r="Z17" s="41" t="str">
        <f>IF(W17="","",IF(W17=0,"",IF(W17&lt;0,-1*Y17/W17,Y17/W17)))</f>
        <v/>
      </c>
      <c r="AA17" s="19"/>
      <c r="AB17" s="19"/>
      <c r="AC17" s="40">
        <f>AB17-AA17</f>
        <v>0</v>
      </c>
      <c r="AD17" s="41" t="str">
        <f>IF(AA17="","",IF(AA17=0,"",IF(AA17&lt;0,-1*AC17/AA17,AC17/AA17)))</f>
        <v/>
      </c>
      <c r="AE17" s="19"/>
      <c r="AF17" s="19"/>
      <c r="AG17" s="40">
        <f>AF17-AE17</f>
        <v>0</v>
      </c>
      <c r="AH17" s="41" t="str">
        <f>IF(AE17="","",IF(AE17=0,"",IF(AE17&lt;0,-1*AG17/AE17,AG17/AE17)))</f>
        <v/>
      </c>
      <c r="AI17" s="46">
        <f>AE17+AA17+W17</f>
        <v>0</v>
      </c>
      <c r="AJ17" s="46">
        <f>AF17+AB17+X17</f>
        <v>0</v>
      </c>
      <c r="AK17" s="47">
        <f>AJ17-AI17</f>
        <v>0</v>
      </c>
      <c r="AL17" s="48" t="str">
        <f>IF(AI17="","",IF(AI17=0,"",IF(AI17&lt;0,-1*AK17/AI17,AK17/AI17)))</f>
        <v/>
      </c>
      <c r="AM17" s="19"/>
      <c r="AN17" s="19"/>
      <c r="AO17" s="40">
        <f>AN17-AM17</f>
        <v>0</v>
      </c>
      <c r="AP17" s="41" t="str">
        <f>IF(AM17="","",IF(AM17=0,"",IF(AM17&lt;0,-1*AO17/AM17,AO17/AM17)))</f>
        <v/>
      </c>
      <c r="AQ17" s="19"/>
      <c r="AR17" s="19"/>
      <c r="AS17" s="40">
        <f>AR17-AQ17</f>
        <v>0</v>
      </c>
      <c r="AT17" s="41" t="str">
        <f>IF(AQ17="","",IF(AQ17=0,"",IF(AQ17&lt;0,-1*AS17/AQ17,AS17/AQ17)))</f>
        <v/>
      </c>
      <c r="AU17" s="19"/>
      <c r="AV17" s="19"/>
      <c r="AW17" s="40">
        <f>AV17-AU17</f>
        <v>0</v>
      </c>
      <c r="AX17" s="41" t="str">
        <f>IF(AU17="","",IF(AU17=0,"",IF(AU17&lt;0,-1*AW17/AU17,AW17/AU17)))</f>
        <v/>
      </c>
      <c r="AY17" s="46">
        <f>AU17+AQ17+AM17</f>
        <v>0</v>
      </c>
      <c r="AZ17" s="46">
        <f>AV17+AR17+AN17</f>
        <v>0</v>
      </c>
      <c r="BA17" s="47">
        <f>AZ17-AY17</f>
        <v>0</v>
      </c>
      <c r="BB17" s="48" t="str">
        <f>IF(AY17="","",IF(AY17=0,"",IF(AY17&lt;0,-1*BA17/AY17,BA17/AY17)))</f>
        <v/>
      </c>
      <c r="BC17" s="19"/>
      <c r="BD17" s="19"/>
      <c r="BE17" s="40">
        <f>BD17-BC17</f>
        <v>0</v>
      </c>
      <c r="BF17" s="41" t="str">
        <f>IF(BC17="","",IF(BC17=0,"",IF(BC17&lt;0,-1*BE17/BC17,BE17/BC17)))</f>
        <v/>
      </c>
      <c r="BG17" s="19"/>
      <c r="BH17" s="19"/>
      <c r="BI17" s="40">
        <f>BH17-BG17</f>
        <v>0</v>
      </c>
      <c r="BJ17" s="41" t="str">
        <f>IF(BG17="","",IF(BG17=0,"",IF(BG17&lt;0,-1*BI17/BG17,BI17/BG17)))</f>
        <v/>
      </c>
      <c r="BK17" s="19"/>
      <c r="BL17" s="19"/>
      <c r="BM17" s="40">
        <f>BL17-BK17</f>
        <v>0</v>
      </c>
      <c r="BN17" s="41" t="str">
        <f>IF(BK17="","",IF(BK17=0,"",IF(BK17&lt;0,-1*BM17/BK17,BM17/BK17)))</f>
        <v/>
      </c>
      <c r="BO17" s="46">
        <f>BK17+BG17+BC17</f>
        <v>0</v>
      </c>
      <c r="BP17" s="46">
        <f>BL17+BH17+BD17</f>
        <v>0</v>
      </c>
      <c r="BQ17" s="47">
        <f>BP17-BO17</f>
        <v>0</v>
      </c>
      <c r="BR17" s="48" t="str">
        <f>IF(BO17="","",IF(BO17=0,"",IF(BO17&lt;0,-1*BQ17/BO17,BQ17/BO17)))</f>
        <v/>
      </c>
      <c r="BS17" s="68">
        <f t="shared" si="5"/>
        <v>0</v>
      </c>
      <c r="BT17" s="68">
        <f t="shared" si="6"/>
        <v>0</v>
      </c>
    </row>
    <row r="18" spans="1:72" x14ac:dyDescent="0.2">
      <c r="A18" s="351"/>
      <c r="B18" s="350"/>
      <c r="C18" s="360"/>
      <c r="D18" s="6"/>
      <c r="E18" s="351"/>
      <c r="F18" s="351"/>
      <c r="G18" s="369"/>
      <c r="H18" s="369"/>
      <c r="I18" s="40"/>
      <c r="J18" s="41"/>
      <c r="K18" s="369"/>
      <c r="L18" s="369"/>
      <c r="M18" s="40"/>
      <c r="N18" s="41"/>
      <c r="O18" s="369"/>
      <c r="P18" s="369"/>
      <c r="Q18" s="40"/>
      <c r="R18" s="41"/>
      <c r="S18" s="46"/>
      <c r="T18" s="46"/>
      <c r="U18" s="47"/>
      <c r="V18" s="48"/>
      <c r="W18" s="369"/>
      <c r="X18" s="369"/>
      <c r="Y18" s="40"/>
      <c r="Z18" s="41"/>
      <c r="AA18" s="369"/>
      <c r="AB18" s="369"/>
      <c r="AC18" s="40"/>
      <c r="AD18" s="41"/>
      <c r="AE18" s="369"/>
      <c r="AF18" s="369"/>
      <c r="AG18" s="40"/>
      <c r="AH18" s="41"/>
      <c r="AI18" s="46"/>
      <c r="AJ18" s="46"/>
      <c r="AK18" s="47"/>
      <c r="AL18" s="48"/>
      <c r="AM18" s="369"/>
      <c r="AN18" s="369"/>
      <c r="AO18" s="40"/>
      <c r="AP18" s="41"/>
      <c r="AQ18" s="369"/>
      <c r="AR18" s="369"/>
      <c r="AS18" s="40"/>
      <c r="AT18" s="41"/>
      <c r="AU18" s="369"/>
      <c r="AV18" s="369"/>
      <c r="AW18" s="40"/>
      <c r="AX18" s="41"/>
      <c r="AY18" s="46"/>
      <c r="AZ18" s="46"/>
      <c r="BA18" s="47"/>
      <c r="BB18" s="48"/>
      <c r="BC18" s="369"/>
      <c r="BD18" s="369"/>
      <c r="BE18" s="40"/>
      <c r="BF18" s="41"/>
      <c r="BG18" s="369"/>
      <c r="BH18" s="369"/>
      <c r="BI18" s="40"/>
      <c r="BJ18" s="41"/>
      <c r="BK18" s="370"/>
      <c r="BL18" s="370"/>
      <c r="BM18" s="40"/>
      <c r="BN18" s="41"/>
      <c r="BO18" s="46"/>
      <c r="BP18" s="46"/>
      <c r="BQ18" s="47"/>
      <c r="BR18" s="48"/>
      <c r="BS18" s="68"/>
      <c r="BT18" s="68"/>
    </row>
    <row r="19" spans="1:72" s="60" customFormat="1" x14ac:dyDescent="0.2">
      <c r="A19" s="1" t="s">
        <v>10</v>
      </c>
      <c r="B19" s="8"/>
      <c r="C19" s="57"/>
      <c r="D19" s="8"/>
      <c r="E19" s="9"/>
      <c r="F19" s="9"/>
      <c r="G19" s="58">
        <f>G12+G14-G16-G17</f>
        <v>0</v>
      </c>
      <c r="H19" s="58">
        <f>H12+H14-H16-H17</f>
        <v>0</v>
      </c>
      <c r="I19" s="44">
        <f>H19-G19</f>
        <v>0</v>
      </c>
      <c r="J19" s="45" t="str">
        <f>IF(G19="","",IF(G19=0,"",IF(G19&lt;0,-1*I19/G19,I19/G19)))</f>
        <v/>
      </c>
      <c r="K19" s="58">
        <f>K12+K14-K16-K17</f>
        <v>0</v>
      </c>
      <c r="L19" s="58">
        <f>L12+L14-L16-L17</f>
        <v>0</v>
      </c>
      <c r="M19" s="44">
        <f>L19-K19</f>
        <v>0</v>
      </c>
      <c r="N19" s="45" t="str">
        <f>IF(K19="","",IF(K19=0,"",IF(K19&lt;0,-1*M19/K19,M19/K19)))</f>
        <v/>
      </c>
      <c r="O19" s="58">
        <f>O12+O14-O16-O17</f>
        <v>0</v>
      </c>
      <c r="P19" s="58">
        <f>P12+P14-P16-P17</f>
        <v>0</v>
      </c>
      <c r="Q19" s="44">
        <f>P19-O19</f>
        <v>0</v>
      </c>
      <c r="R19" s="45" t="str">
        <f>IF(O19="","",IF(O19=0,"",IF(O19&lt;0,-1*Q19/O19,Q19/O19)))</f>
        <v/>
      </c>
      <c r="S19" s="49">
        <f>O19+K19+G19</f>
        <v>0</v>
      </c>
      <c r="T19" s="49">
        <f>P19+L19+H19</f>
        <v>0</v>
      </c>
      <c r="U19" s="50">
        <f>T19-S19</f>
        <v>0</v>
      </c>
      <c r="V19" s="51" t="str">
        <f>IF(S19="","",IF(S19=0,"",IF(S19&lt;0,-1*U19/S19,U19/S19)))</f>
        <v/>
      </c>
      <c r="W19" s="58">
        <f>W12+W14-W16-W17</f>
        <v>0</v>
      </c>
      <c r="X19" s="58">
        <f>X12+X14-X16-X17</f>
        <v>0</v>
      </c>
      <c r="Y19" s="44">
        <f>X19-W19</f>
        <v>0</v>
      </c>
      <c r="Z19" s="45" t="str">
        <f>IF(W19="","",IF(W19=0,"",IF(W19&lt;0,-1*Y19/W19,Y19/W19)))</f>
        <v/>
      </c>
      <c r="AA19" s="58">
        <f>AA12+AA14-AA16-AA17</f>
        <v>0</v>
      </c>
      <c r="AB19" s="58">
        <f>AB12+AB14-AB16-AB17</f>
        <v>0</v>
      </c>
      <c r="AC19" s="44">
        <f>AB19-AA19</f>
        <v>0</v>
      </c>
      <c r="AD19" s="45" t="str">
        <f>IF(AA19="","",IF(AA19=0,"",IF(AA19&lt;0,-1*AC19/AA19,AC19/AA19)))</f>
        <v/>
      </c>
      <c r="AE19" s="58">
        <f>AE12+AE14-AE16-AE17</f>
        <v>0</v>
      </c>
      <c r="AF19" s="58">
        <f>AF12+AF14-AF16-AF17</f>
        <v>0</v>
      </c>
      <c r="AG19" s="44">
        <f>AF19-AE19</f>
        <v>0</v>
      </c>
      <c r="AH19" s="45" t="str">
        <f>IF(AE19="","",IF(AE19=0,"",IF(AE19&lt;0,-1*AG19/AE19,AG19/AE19)))</f>
        <v/>
      </c>
      <c r="AI19" s="49">
        <f>AE19+AA19+W19</f>
        <v>0</v>
      </c>
      <c r="AJ19" s="49">
        <f>AF19+AB19+X19</f>
        <v>0</v>
      </c>
      <c r="AK19" s="50">
        <f>AJ19-AI19</f>
        <v>0</v>
      </c>
      <c r="AL19" s="51" t="str">
        <f>IF(AI19="","",IF(AI19=0,"",IF(AI19&lt;0,-1*AK19/AI19,AK19/AI19)))</f>
        <v/>
      </c>
      <c r="AM19" s="58">
        <f>AM12+AM14-AM16-AM17</f>
        <v>0</v>
      </c>
      <c r="AN19" s="58">
        <f>AN12+AN14-AN16-AN17</f>
        <v>0</v>
      </c>
      <c r="AO19" s="44">
        <f>AN19-AM19</f>
        <v>0</v>
      </c>
      <c r="AP19" s="45" t="str">
        <f>IF(AM19="","",IF(AM19=0,"",IF(AM19&lt;0,-1*AO19/AM19,AO19/AM19)))</f>
        <v/>
      </c>
      <c r="AQ19" s="58">
        <f>AQ12+AQ14-AQ16-AQ17</f>
        <v>0</v>
      </c>
      <c r="AR19" s="58">
        <f>AR12+AR14-AR16-AR17</f>
        <v>0</v>
      </c>
      <c r="AS19" s="44">
        <f>AR19-AQ19</f>
        <v>0</v>
      </c>
      <c r="AT19" s="45" t="str">
        <f>IF(AQ19="","",IF(AQ19=0,"",IF(AQ19&lt;0,-1*AS19/AQ19,AS19/AQ19)))</f>
        <v/>
      </c>
      <c r="AU19" s="58">
        <f>AU12+AU14-AU16-AU17</f>
        <v>0</v>
      </c>
      <c r="AV19" s="58">
        <f>AV12+AV14-AV16-AV17</f>
        <v>0</v>
      </c>
      <c r="AW19" s="44">
        <f>AV19-AU19</f>
        <v>0</v>
      </c>
      <c r="AX19" s="45" t="str">
        <f>IF(AU19="","",IF(AU19=0,"",IF(AU19&lt;0,-1*AW19/AU19,AW19/AU19)))</f>
        <v/>
      </c>
      <c r="AY19" s="49">
        <f>AU19+AQ19+AM19</f>
        <v>0</v>
      </c>
      <c r="AZ19" s="49">
        <f>AV19+AR19+AN19</f>
        <v>0</v>
      </c>
      <c r="BA19" s="50">
        <f>AZ19-AY19</f>
        <v>0</v>
      </c>
      <c r="BB19" s="51" t="str">
        <f>IF(AY19="","",IF(AY19=0,"",IF(AY19&lt;0,-1*BA19/AY19,BA19/AY19)))</f>
        <v/>
      </c>
      <c r="BC19" s="58">
        <f>BC12+BC14-BC16-BC17</f>
        <v>0</v>
      </c>
      <c r="BD19" s="58">
        <f>BD12+BD14-BD16-BD17</f>
        <v>0</v>
      </c>
      <c r="BE19" s="44">
        <f>BD19-BC19</f>
        <v>0</v>
      </c>
      <c r="BF19" s="45" t="str">
        <f>IF(BC19="","",IF(BC19=0,"",IF(BC19&lt;0,-1*BE19/BC19,BE19/BC19)))</f>
        <v/>
      </c>
      <c r="BG19" s="58">
        <f>BG12+BG14-BG16-BG17</f>
        <v>0</v>
      </c>
      <c r="BH19" s="58">
        <f>BH12+BH14-BH16-BH17</f>
        <v>0</v>
      </c>
      <c r="BI19" s="44">
        <f>BH19-BG19</f>
        <v>0</v>
      </c>
      <c r="BJ19" s="45" t="str">
        <f>IF(BG19="","",IF(BG19=0,"",IF(BG19&lt;0,-1*BI19/BG19,BI19/BG19)))</f>
        <v/>
      </c>
      <c r="BK19" s="58">
        <f>BK12+BK14-BK16-BK17</f>
        <v>0</v>
      </c>
      <c r="BL19" s="58">
        <f>BL12+BL14-BL16-BL17</f>
        <v>0</v>
      </c>
      <c r="BM19" s="44">
        <f>BL19-BK19</f>
        <v>0</v>
      </c>
      <c r="BN19" s="45" t="str">
        <f>IF(BK19="","",IF(BK19=0,"",IF(BK19&lt;0,-1*BM19/BK19,BM19/BK19)))</f>
        <v/>
      </c>
      <c r="BO19" s="49">
        <f>BK19+BG19+BC19</f>
        <v>0</v>
      </c>
      <c r="BP19" s="49">
        <f>BL19+BH19+BD19</f>
        <v>0</v>
      </c>
      <c r="BQ19" s="50">
        <f>BP19-BO19</f>
        <v>0</v>
      </c>
      <c r="BR19" s="51" t="str">
        <f>IF(BO19="","",IF(BO19=0,"",IF(BO19&lt;0,-1*BQ19/BO19,BQ19/BO19)))</f>
        <v/>
      </c>
      <c r="BS19" s="49">
        <f t="shared" si="5"/>
        <v>0</v>
      </c>
      <c r="BT19" s="49">
        <f t="shared" si="6"/>
        <v>0</v>
      </c>
    </row>
    <row r="20" spans="1:72" x14ac:dyDescent="0.2">
      <c r="A20" s="351"/>
      <c r="B20" s="350"/>
      <c r="C20" s="360"/>
      <c r="D20" s="6"/>
      <c r="E20" s="351"/>
      <c r="F20" s="351"/>
      <c r="G20" s="369"/>
      <c r="H20" s="369"/>
      <c r="I20" s="40"/>
      <c r="J20" s="41"/>
      <c r="K20" s="369"/>
      <c r="L20" s="369"/>
      <c r="M20" s="40"/>
      <c r="N20" s="41"/>
      <c r="O20" s="369"/>
      <c r="P20" s="369"/>
      <c r="Q20" s="40"/>
      <c r="R20" s="41"/>
      <c r="S20" s="46"/>
      <c r="T20" s="46"/>
      <c r="U20" s="47"/>
      <c r="V20" s="48"/>
      <c r="W20" s="369"/>
      <c r="X20" s="369"/>
      <c r="Y20" s="40"/>
      <c r="Z20" s="41"/>
      <c r="AA20" s="369"/>
      <c r="AB20" s="369"/>
      <c r="AC20" s="40"/>
      <c r="AD20" s="41"/>
      <c r="AE20" s="369"/>
      <c r="AF20" s="369"/>
      <c r="AG20" s="40"/>
      <c r="AH20" s="41"/>
      <c r="AI20" s="46"/>
      <c r="AJ20" s="46"/>
      <c r="AK20" s="47"/>
      <c r="AL20" s="48"/>
      <c r="AM20" s="369"/>
      <c r="AN20" s="369"/>
      <c r="AO20" s="40"/>
      <c r="AP20" s="41"/>
      <c r="AQ20" s="369"/>
      <c r="AR20" s="369"/>
      <c r="AS20" s="40"/>
      <c r="AT20" s="41"/>
      <c r="AU20" s="369"/>
      <c r="AV20" s="369"/>
      <c r="AW20" s="40"/>
      <c r="AX20" s="41"/>
      <c r="AY20" s="46"/>
      <c r="AZ20" s="46"/>
      <c r="BA20" s="47"/>
      <c r="BB20" s="48"/>
      <c r="BC20" s="369"/>
      <c r="BD20" s="369"/>
      <c r="BE20" s="40"/>
      <c r="BF20" s="41"/>
      <c r="BG20" s="369"/>
      <c r="BH20" s="369"/>
      <c r="BI20" s="40"/>
      <c r="BJ20" s="41"/>
      <c r="BK20" s="369"/>
      <c r="BL20" s="369"/>
      <c r="BM20" s="40"/>
      <c r="BN20" s="41"/>
      <c r="BO20" s="46"/>
      <c r="BP20" s="46"/>
      <c r="BQ20" s="47"/>
      <c r="BR20" s="48"/>
      <c r="BS20" s="68"/>
      <c r="BT20" s="68"/>
    </row>
    <row r="21" spans="1:72" x14ac:dyDescent="0.2">
      <c r="A21" s="351" t="s">
        <v>193</v>
      </c>
      <c r="B21" s="357"/>
      <c r="C21" s="360"/>
      <c r="D21" s="6"/>
      <c r="E21" s="351"/>
      <c r="F21" s="351"/>
      <c r="G21" s="19"/>
      <c r="H21" s="19"/>
      <c r="I21" s="40">
        <f>H21-G21</f>
        <v>0</v>
      </c>
      <c r="J21" s="41" t="str">
        <f>IF(G21="","",IF(G21=0,"",IF(G21&lt;0,-1*I21/G21,I21/G21)))</f>
        <v/>
      </c>
      <c r="K21" s="19"/>
      <c r="L21" s="19"/>
      <c r="M21" s="40">
        <f>L21-K21</f>
        <v>0</v>
      </c>
      <c r="N21" s="41" t="str">
        <f>IF(K21="","",IF(K21=0,"",IF(K21&lt;0,-1*M21/K21,M21/K21)))</f>
        <v/>
      </c>
      <c r="O21" s="19"/>
      <c r="P21" s="19"/>
      <c r="Q21" s="40">
        <f>P21-O21</f>
        <v>0</v>
      </c>
      <c r="R21" s="41" t="str">
        <f>IF(O21="","",IF(O21=0,"",IF(O21&lt;0,-1*Q21/O21,Q21/O21)))</f>
        <v/>
      </c>
      <c r="S21" s="46">
        <f>O21+K21+G21</f>
        <v>0</v>
      </c>
      <c r="T21" s="46">
        <f>P21+L21+H21</f>
        <v>0</v>
      </c>
      <c r="U21" s="47">
        <f>T21-S21</f>
        <v>0</v>
      </c>
      <c r="V21" s="48" t="str">
        <f>IF(S21="","",IF(S21=0,"",IF(S21&lt;0,-1*U21/S21,U21/S21)))</f>
        <v/>
      </c>
      <c r="W21" s="19"/>
      <c r="X21" s="19"/>
      <c r="Y21" s="40">
        <f>X21-W21</f>
        <v>0</v>
      </c>
      <c r="Z21" s="41" t="str">
        <f>IF(W21="","",IF(W21=0,"",IF(W21&lt;0,-1*Y21/W21,Y21/W21)))</f>
        <v/>
      </c>
      <c r="AA21" s="19"/>
      <c r="AB21" s="19"/>
      <c r="AC21" s="40">
        <f>AB21-AA21</f>
        <v>0</v>
      </c>
      <c r="AD21" s="41" t="str">
        <f>IF(AA21="","",IF(AA21=0,"",IF(AA21&lt;0,-1*AC21/AA21,AC21/AA21)))</f>
        <v/>
      </c>
      <c r="AE21" s="19"/>
      <c r="AF21" s="19"/>
      <c r="AG21" s="40">
        <f>AF21-AE21</f>
        <v>0</v>
      </c>
      <c r="AH21" s="41" t="str">
        <f>IF(AE21="","",IF(AE21=0,"",IF(AE21&lt;0,-1*AG21/AE21,AG21/AE21)))</f>
        <v/>
      </c>
      <c r="AI21" s="46">
        <f t="shared" ref="AI21:AJ24" si="7">AE21+AA21+W21</f>
        <v>0</v>
      </c>
      <c r="AJ21" s="46">
        <f t="shared" si="7"/>
        <v>0</v>
      </c>
      <c r="AK21" s="47">
        <f>AJ21-AI21</f>
        <v>0</v>
      </c>
      <c r="AL21" s="48" t="str">
        <f>IF(AI21="","",IF(AI21=0,"",IF(AI21&lt;0,-1*AK21/AI21,AK21/AI21)))</f>
        <v/>
      </c>
      <c r="AM21" s="19"/>
      <c r="AN21" s="19"/>
      <c r="AO21" s="40">
        <f>AN21-AM21</f>
        <v>0</v>
      </c>
      <c r="AP21" s="41" t="str">
        <f>IF(AM21="","",IF(AM21=0,"",IF(AM21&lt;0,-1*AO21/AM21,AO21/AM21)))</f>
        <v/>
      </c>
      <c r="AQ21" s="19"/>
      <c r="AR21" s="19"/>
      <c r="AS21" s="40">
        <f>AR21-AQ21</f>
        <v>0</v>
      </c>
      <c r="AT21" s="41" t="str">
        <f>IF(AQ21="","",IF(AQ21=0,"",IF(AQ21&lt;0,-1*AS21/AQ21,AS21/AQ21)))</f>
        <v/>
      </c>
      <c r="AU21" s="19"/>
      <c r="AV21" s="19"/>
      <c r="AW21" s="40">
        <f>AV21-AU21</f>
        <v>0</v>
      </c>
      <c r="AX21" s="41" t="str">
        <f>IF(AU21="","",IF(AU21=0,"",IF(AU21&lt;0,-1*AW21/AU21,AW21/AU21)))</f>
        <v/>
      </c>
      <c r="AY21" s="46">
        <f t="shared" ref="AY21:AZ24" si="8">AU21+AQ21+AM21</f>
        <v>0</v>
      </c>
      <c r="AZ21" s="46">
        <f t="shared" si="8"/>
        <v>0</v>
      </c>
      <c r="BA21" s="47">
        <f>AZ21-AY21</f>
        <v>0</v>
      </c>
      <c r="BB21" s="48" t="str">
        <f>IF(AY21="","",IF(AY21=0,"",IF(AY21&lt;0,-1*BA21/AY21,BA21/AY21)))</f>
        <v/>
      </c>
      <c r="BC21" s="19"/>
      <c r="BD21" s="19"/>
      <c r="BE21" s="40">
        <f>BD21-BC21</f>
        <v>0</v>
      </c>
      <c r="BF21" s="41" t="str">
        <f>IF(BC21="","",IF(BC21=0,"",IF(BC21&lt;0,-1*BE21/BC21,BE21/BC21)))</f>
        <v/>
      </c>
      <c r="BG21" s="19"/>
      <c r="BH21" s="19"/>
      <c r="BI21" s="40">
        <f>BH21-BG21</f>
        <v>0</v>
      </c>
      <c r="BJ21" s="41" t="str">
        <f>IF(BG21="","",IF(BG21=0,"",IF(BG21&lt;0,-1*BI21/BG21,BI21/BG21)))</f>
        <v/>
      </c>
      <c r="BK21" s="19"/>
      <c r="BL21" s="19"/>
      <c r="BM21" s="40">
        <f>BL21-BK21</f>
        <v>0</v>
      </c>
      <c r="BN21" s="41" t="str">
        <f>IF(BK21="","",IF(BK21=0,"",IF(BK21&lt;0,-1*BM21/BK21,BM21/BK21)))</f>
        <v/>
      </c>
      <c r="BO21" s="46">
        <f t="shared" ref="BO21:BP24" si="9">BK21+BG21+BC21</f>
        <v>0</v>
      </c>
      <c r="BP21" s="46">
        <f t="shared" si="9"/>
        <v>0</v>
      </c>
      <c r="BQ21" s="47">
        <f>BP21-BO21</f>
        <v>0</v>
      </c>
      <c r="BR21" s="48" t="str">
        <f>IF(BO21="","",IF(BO21=0,"",IF(BO21&lt;0,-1*BQ21/BO21,BQ21/BO21)))</f>
        <v/>
      </c>
      <c r="BS21" s="68">
        <f t="shared" si="5"/>
        <v>0</v>
      </c>
      <c r="BT21" s="68">
        <f t="shared" si="6"/>
        <v>0</v>
      </c>
    </row>
    <row r="22" spans="1:72" x14ac:dyDescent="0.2">
      <c r="A22" s="371" t="s">
        <v>11</v>
      </c>
      <c r="B22" s="372"/>
      <c r="C22" s="360"/>
      <c r="D22" s="373"/>
      <c r="E22" s="371"/>
      <c r="F22" s="371"/>
      <c r="G22" s="374"/>
      <c r="H22" s="374"/>
      <c r="I22" s="40"/>
      <c r="J22" s="41" t="str">
        <f>IF(G22="","",IF(G22=0,"",IF(G22&lt;0,-1*I22/G22,I22/G22)))</f>
        <v/>
      </c>
      <c r="K22" s="374"/>
      <c r="L22" s="374"/>
      <c r="M22" s="40"/>
      <c r="N22" s="41" t="str">
        <f>IF(K22="","",IF(K22=0,"",IF(K22&lt;0,-1*M22/K22,M22/K22)))</f>
        <v/>
      </c>
      <c r="O22" s="374"/>
      <c r="P22" s="374"/>
      <c r="Q22" s="40"/>
      <c r="R22" s="41" t="str">
        <f>IF(O22="","",IF(O22=0,"",IF(O22&lt;0,-1*Q22/O22,Q22/O22)))</f>
        <v/>
      </c>
      <c r="S22" s="46"/>
      <c r="T22" s="46"/>
      <c r="U22" s="47"/>
      <c r="V22" s="48" t="str">
        <f>IF(S22="","",IF(S22=0,"",IF(S22&lt;0,-1*U22/S22,U22/S22)))</f>
        <v/>
      </c>
      <c r="W22" s="374"/>
      <c r="X22" s="374"/>
      <c r="Y22" s="40"/>
      <c r="Z22" s="41" t="str">
        <f>IF(W22="","",IF(W22=0,"",IF(W22&lt;0,-1*Y22/W22,Y22/W22)))</f>
        <v/>
      </c>
      <c r="AA22" s="374"/>
      <c r="AB22" s="374"/>
      <c r="AC22" s="40"/>
      <c r="AD22" s="41" t="str">
        <f>IF(AA22="","",IF(AA22=0,"",IF(AA22&lt;0,-1*AC22/AA22,AC22/AA22)))</f>
        <v/>
      </c>
      <c r="AE22" s="374"/>
      <c r="AF22" s="374"/>
      <c r="AG22" s="40"/>
      <c r="AH22" s="41" t="str">
        <f>IF(AE22="","",IF(AE22=0,"",IF(AE22&lt;0,-1*AG22/AE22,AG22/AE22)))</f>
        <v/>
      </c>
      <c r="AI22" s="46"/>
      <c r="AJ22" s="46"/>
      <c r="AK22" s="47"/>
      <c r="AL22" s="48" t="str">
        <f>IF(AI22="","",IF(AI22=0,"",IF(AI22&lt;0,-1*AK22/AI22,AK22/AI22)))</f>
        <v/>
      </c>
      <c r="AM22" s="374"/>
      <c r="AN22" s="374"/>
      <c r="AO22" s="40"/>
      <c r="AP22" s="41" t="str">
        <f>IF(AM22="","",IF(AM22=0,"",IF(AM22&lt;0,-1*AO22/AM22,AO22/AM22)))</f>
        <v/>
      </c>
      <c r="AQ22" s="374"/>
      <c r="AR22" s="374"/>
      <c r="AS22" s="40"/>
      <c r="AT22" s="41" t="str">
        <f>IF(AQ22="","",IF(AQ22=0,"",IF(AQ22&lt;0,-1*AS22/AQ22,AS22/AQ22)))</f>
        <v/>
      </c>
      <c r="AU22" s="374"/>
      <c r="AV22" s="374"/>
      <c r="AW22" s="40"/>
      <c r="AX22" s="41" t="str">
        <f>IF(AU22="","",IF(AU22=0,"",IF(AU22&lt;0,-1*AW22/AU22,AW22/AU22)))</f>
        <v/>
      </c>
      <c r="AY22" s="46"/>
      <c r="AZ22" s="46"/>
      <c r="BA22" s="47"/>
      <c r="BB22" s="48" t="str">
        <f>IF(AY22="","",IF(AY22=0,"",IF(AY22&lt;0,-1*BA22/AY22,BA22/AY22)))</f>
        <v/>
      </c>
      <c r="BC22" s="374"/>
      <c r="BD22" s="374"/>
      <c r="BE22" s="40"/>
      <c r="BF22" s="41" t="str">
        <f>IF(BC22="","",IF(BC22=0,"",IF(BC22&lt;0,-1*BE22/BC22,BE22/BC22)))</f>
        <v/>
      </c>
      <c r="BG22" s="374"/>
      <c r="BH22" s="374"/>
      <c r="BI22" s="40"/>
      <c r="BJ22" s="41" t="str">
        <f>IF(BG22="","",IF(BG22=0,"",IF(BG22&lt;0,-1*BI22/BG22,BI22/BG22)))</f>
        <v/>
      </c>
      <c r="BK22" s="374"/>
      <c r="BL22" s="374"/>
      <c r="BM22" s="40"/>
      <c r="BN22" s="41" t="str">
        <f>IF(BK22="","",IF(BK22=0,"",IF(BK22&lt;0,-1*BM22/BK22,BM22/BK22)))</f>
        <v/>
      </c>
      <c r="BO22" s="46"/>
      <c r="BP22" s="46"/>
      <c r="BQ22" s="47"/>
      <c r="BR22" s="48" t="str">
        <f>IF(BO22="","",IF(BO22=0,"",IF(BO22&lt;0,-1*BQ22/BO22,BQ22/BO22)))</f>
        <v/>
      </c>
      <c r="BS22" s="68"/>
      <c r="BT22" s="68"/>
    </row>
    <row r="23" spans="1:72" x14ac:dyDescent="0.2">
      <c r="A23" s="371" t="s">
        <v>12</v>
      </c>
      <c r="B23" s="357"/>
      <c r="C23" s="360"/>
      <c r="D23" s="373"/>
      <c r="E23" s="371"/>
      <c r="F23" s="371"/>
      <c r="G23" s="20"/>
      <c r="H23" s="20"/>
      <c r="I23" s="40">
        <f>H23-G23</f>
        <v>0</v>
      </c>
      <c r="J23" s="41" t="str">
        <f>IF(G23="","",IF(G23=0,"",IF(G23&lt;0,-1*I23/G23,I23/G23)))</f>
        <v/>
      </c>
      <c r="K23" s="20"/>
      <c r="L23" s="20"/>
      <c r="M23" s="40">
        <f>L23-K23</f>
        <v>0</v>
      </c>
      <c r="N23" s="41" t="str">
        <f>IF(K23="","",IF(K23=0,"",IF(K23&lt;0,-1*M23/K23,M23/K23)))</f>
        <v/>
      </c>
      <c r="O23" s="20"/>
      <c r="P23" s="20"/>
      <c r="Q23" s="40">
        <f>P23-O23</f>
        <v>0</v>
      </c>
      <c r="R23" s="41" t="str">
        <f>IF(O23="","",IF(O23=0,"",IF(O23&lt;0,-1*Q23/O23,Q23/O23)))</f>
        <v/>
      </c>
      <c r="S23" s="46">
        <f>O23+K23+G23</f>
        <v>0</v>
      </c>
      <c r="T23" s="46">
        <f>P23+L23+H23</f>
        <v>0</v>
      </c>
      <c r="U23" s="47">
        <f>T23-S23</f>
        <v>0</v>
      </c>
      <c r="V23" s="48" t="str">
        <f>IF(S23="","",IF(S23=0,"",IF(S23&lt;0,-1*U23/S23,U23/S23)))</f>
        <v/>
      </c>
      <c r="W23" s="20"/>
      <c r="X23" s="20"/>
      <c r="Y23" s="40">
        <f>X23-W23</f>
        <v>0</v>
      </c>
      <c r="Z23" s="41" t="str">
        <f>IF(W23="","",IF(W23=0,"",IF(W23&lt;0,-1*Y23/W23,Y23/W23)))</f>
        <v/>
      </c>
      <c r="AA23" s="20"/>
      <c r="AB23" s="20"/>
      <c r="AC23" s="40">
        <f>AB23-AA23</f>
        <v>0</v>
      </c>
      <c r="AD23" s="41" t="str">
        <f>IF(AA23="","",IF(AA23=0,"",IF(AA23&lt;0,-1*AC23/AA23,AC23/AA23)))</f>
        <v/>
      </c>
      <c r="AE23" s="20"/>
      <c r="AF23" s="20"/>
      <c r="AG23" s="40">
        <f>AF23-AE23</f>
        <v>0</v>
      </c>
      <c r="AH23" s="41" t="str">
        <f>IF(AE23="","",IF(AE23=0,"",IF(AE23&lt;0,-1*AG23/AE23,AG23/AE23)))</f>
        <v/>
      </c>
      <c r="AI23" s="46">
        <f t="shared" si="7"/>
        <v>0</v>
      </c>
      <c r="AJ23" s="46">
        <f t="shared" si="7"/>
        <v>0</v>
      </c>
      <c r="AK23" s="47">
        <f>AJ23-AI23</f>
        <v>0</v>
      </c>
      <c r="AL23" s="48" t="str">
        <f>IF(AI23="","",IF(AI23=0,"",IF(AI23&lt;0,-1*AK23/AI23,AK23/AI23)))</f>
        <v/>
      </c>
      <c r="AM23" s="20"/>
      <c r="AN23" s="20"/>
      <c r="AO23" s="40">
        <f>AN23-AM23</f>
        <v>0</v>
      </c>
      <c r="AP23" s="41" t="str">
        <f>IF(AM23="","",IF(AM23=0,"",IF(AM23&lt;0,-1*AO23/AM23,AO23/AM23)))</f>
        <v/>
      </c>
      <c r="AQ23" s="20"/>
      <c r="AR23" s="20"/>
      <c r="AS23" s="40">
        <f>AR23-AQ23</f>
        <v>0</v>
      </c>
      <c r="AT23" s="41" t="str">
        <f>IF(AQ23="","",IF(AQ23=0,"",IF(AQ23&lt;0,-1*AS23/AQ23,AS23/AQ23)))</f>
        <v/>
      </c>
      <c r="AU23" s="20"/>
      <c r="AV23" s="20"/>
      <c r="AW23" s="40">
        <f>AV23-AU23</f>
        <v>0</v>
      </c>
      <c r="AX23" s="41" t="str">
        <f>IF(AU23="","",IF(AU23=0,"",IF(AU23&lt;0,-1*AW23/AU23,AW23/AU23)))</f>
        <v/>
      </c>
      <c r="AY23" s="46">
        <f t="shared" si="8"/>
        <v>0</v>
      </c>
      <c r="AZ23" s="46">
        <f t="shared" si="8"/>
        <v>0</v>
      </c>
      <c r="BA23" s="47">
        <f>AZ23-AY23</f>
        <v>0</v>
      </c>
      <c r="BB23" s="48" t="str">
        <f>IF(AY23="","",IF(AY23=0,"",IF(AY23&lt;0,-1*BA23/AY23,BA23/AY23)))</f>
        <v/>
      </c>
      <c r="BC23" s="20"/>
      <c r="BD23" s="20"/>
      <c r="BE23" s="40">
        <f>BD23-BC23</f>
        <v>0</v>
      </c>
      <c r="BF23" s="41" t="str">
        <f>IF(BC23="","",IF(BC23=0,"",IF(BC23&lt;0,-1*BE23/BC23,BE23/BC23)))</f>
        <v/>
      </c>
      <c r="BG23" s="20"/>
      <c r="BH23" s="20"/>
      <c r="BI23" s="40">
        <f>BH23-BG23</f>
        <v>0</v>
      </c>
      <c r="BJ23" s="41" t="str">
        <f>IF(BG23="","",IF(BG23=0,"",IF(BG23&lt;0,-1*BI23/BG23,BI23/BG23)))</f>
        <v/>
      </c>
      <c r="BK23" s="20"/>
      <c r="BL23" s="20"/>
      <c r="BM23" s="40">
        <f>BL23-BK23</f>
        <v>0</v>
      </c>
      <c r="BN23" s="41" t="str">
        <f>IF(BK23="","",IF(BK23=0,"",IF(BK23&lt;0,-1*BM23/BK23,BM23/BK23)))</f>
        <v/>
      </c>
      <c r="BO23" s="46">
        <f t="shared" si="9"/>
        <v>0</v>
      </c>
      <c r="BP23" s="46">
        <f t="shared" si="9"/>
        <v>0</v>
      </c>
      <c r="BQ23" s="47">
        <f>BP23-BO23</f>
        <v>0</v>
      </c>
      <c r="BR23" s="48" t="str">
        <f>IF(BO23="","",IF(BO23=0,"",IF(BO23&lt;0,-1*BQ23/BO23,BQ23/BO23)))</f>
        <v/>
      </c>
      <c r="BS23" s="68">
        <f t="shared" si="5"/>
        <v>0</v>
      </c>
      <c r="BT23" s="68">
        <f t="shared" si="6"/>
        <v>0</v>
      </c>
    </row>
    <row r="24" spans="1:72" x14ac:dyDescent="0.2">
      <c r="A24" s="371" t="s">
        <v>13</v>
      </c>
      <c r="B24" s="357"/>
      <c r="C24" s="360"/>
      <c r="D24" s="373"/>
      <c r="E24" s="371"/>
      <c r="F24" s="371"/>
      <c r="G24" s="20"/>
      <c r="H24" s="20"/>
      <c r="I24" s="40">
        <f>H24-G24</f>
        <v>0</v>
      </c>
      <c r="J24" s="41" t="str">
        <f>IF(G24="","",IF(G24=0,"",IF(G24&lt;0,-1*I24/G24,I24/G24)))</f>
        <v/>
      </c>
      <c r="K24" s="20"/>
      <c r="L24" s="20"/>
      <c r="M24" s="40">
        <f>L24-K24</f>
        <v>0</v>
      </c>
      <c r="N24" s="41" t="str">
        <f>IF(K24="","",IF(K24=0,"",IF(K24&lt;0,-1*M24/K24,M24/K24)))</f>
        <v/>
      </c>
      <c r="O24" s="20"/>
      <c r="P24" s="20"/>
      <c r="Q24" s="40">
        <f>P24-O24</f>
        <v>0</v>
      </c>
      <c r="R24" s="41" t="str">
        <f>IF(O24="","",IF(O24=0,"",IF(O24&lt;0,-1*Q24/O24,Q24/O24)))</f>
        <v/>
      </c>
      <c r="S24" s="46">
        <f>O24+K24+G24</f>
        <v>0</v>
      </c>
      <c r="T24" s="46">
        <f>P24+L24+H24</f>
        <v>0</v>
      </c>
      <c r="U24" s="47">
        <f>T24-S24</f>
        <v>0</v>
      </c>
      <c r="V24" s="48" t="str">
        <f>IF(S24="","",IF(S24=0,"",IF(S24&lt;0,-1*U24/S24,U24/S24)))</f>
        <v/>
      </c>
      <c r="W24" s="20"/>
      <c r="X24" s="20"/>
      <c r="Y24" s="40">
        <f>X24-W24</f>
        <v>0</v>
      </c>
      <c r="Z24" s="41" t="str">
        <f>IF(W24="","",IF(W24=0,"",IF(W24&lt;0,-1*Y24/W24,Y24/W24)))</f>
        <v/>
      </c>
      <c r="AA24" s="20"/>
      <c r="AB24" s="20"/>
      <c r="AC24" s="40">
        <f>AB24-AA24</f>
        <v>0</v>
      </c>
      <c r="AD24" s="41" t="str">
        <f>IF(AA24="","",IF(AA24=0,"",IF(AA24&lt;0,-1*AC24/AA24,AC24/AA24)))</f>
        <v/>
      </c>
      <c r="AE24" s="20"/>
      <c r="AF24" s="20"/>
      <c r="AG24" s="40">
        <f>AF24-AE24</f>
        <v>0</v>
      </c>
      <c r="AH24" s="41" t="str">
        <f>IF(AE24="","",IF(AE24=0,"",IF(AE24&lt;0,-1*AG24/AE24,AG24/AE24)))</f>
        <v/>
      </c>
      <c r="AI24" s="46">
        <f t="shared" si="7"/>
        <v>0</v>
      </c>
      <c r="AJ24" s="46">
        <f t="shared" si="7"/>
        <v>0</v>
      </c>
      <c r="AK24" s="47">
        <f>AJ24-AI24</f>
        <v>0</v>
      </c>
      <c r="AL24" s="48" t="str">
        <f>IF(AI24="","",IF(AI24=0,"",IF(AI24&lt;0,-1*AK24/AI24,AK24/AI24)))</f>
        <v/>
      </c>
      <c r="AM24" s="20"/>
      <c r="AN24" s="20"/>
      <c r="AO24" s="40">
        <f>AN24-AM24</f>
        <v>0</v>
      </c>
      <c r="AP24" s="41" t="str">
        <f>IF(AM24="","",IF(AM24=0,"",IF(AM24&lt;0,-1*AO24/AM24,AO24/AM24)))</f>
        <v/>
      </c>
      <c r="AQ24" s="20"/>
      <c r="AR24" s="20"/>
      <c r="AS24" s="40">
        <f>AR24-AQ24</f>
        <v>0</v>
      </c>
      <c r="AT24" s="41" t="str">
        <f>IF(AQ24="","",IF(AQ24=0,"",IF(AQ24&lt;0,-1*AS24/AQ24,AS24/AQ24)))</f>
        <v/>
      </c>
      <c r="AU24" s="20"/>
      <c r="AV24" s="20"/>
      <c r="AW24" s="40">
        <f>AV24-AU24</f>
        <v>0</v>
      </c>
      <c r="AX24" s="41" t="str">
        <f>IF(AU24="","",IF(AU24=0,"",IF(AU24&lt;0,-1*AW24/AU24,AW24/AU24)))</f>
        <v/>
      </c>
      <c r="AY24" s="46">
        <f t="shared" si="8"/>
        <v>0</v>
      </c>
      <c r="AZ24" s="46">
        <f t="shared" si="8"/>
        <v>0</v>
      </c>
      <c r="BA24" s="47">
        <f>AZ24-AY24</f>
        <v>0</v>
      </c>
      <c r="BB24" s="48" t="str">
        <f>IF(AY24="","",IF(AY24=0,"",IF(AY24&lt;0,-1*BA24/AY24,BA24/AY24)))</f>
        <v/>
      </c>
      <c r="BC24" s="20"/>
      <c r="BD24" s="20"/>
      <c r="BE24" s="40">
        <f>BD24-BC24</f>
        <v>0</v>
      </c>
      <c r="BF24" s="41" t="str">
        <f>IF(BC24="","",IF(BC24=0,"",IF(BC24&lt;0,-1*BE24/BC24,BE24/BC24)))</f>
        <v/>
      </c>
      <c r="BG24" s="20"/>
      <c r="BH24" s="20"/>
      <c r="BI24" s="40">
        <f>BH24-BG24</f>
        <v>0</v>
      </c>
      <c r="BJ24" s="41" t="str">
        <f>IF(BG24="","",IF(BG24=0,"",IF(BG24&lt;0,-1*BI24/BG24,BI24/BG24)))</f>
        <v/>
      </c>
      <c r="BK24" s="20"/>
      <c r="BL24" s="20"/>
      <c r="BM24" s="40">
        <f>BL24-BK24</f>
        <v>0</v>
      </c>
      <c r="BN24" s="41" t="str">
        <f>IF(BK24="","",IF(BK24=0,"",IF(BK24&lt;0,-1*BM24/BK24,BM24/BK24)))</f>
        <v/>
      </c>
      <c r="BO24" s="46">
        <f t="shared" si="9"/>
        <v>0</v>
      </c>
      <c r="BP24" s="46">
        <f t="shared" si="9"/>
        <v>0</v>
      </c>
      <c r="BQ24" s="47">
        <f>BP24-BO24</f>
        <v>0</v>
      </c>
      <c r="BR24" s="48" t="str">
        <f>IF(BO24="","",IF(BO24=0,"",IF(BO24&lt;0,-1*BQ24/BO24,BQ24/BO24)))</f>
        <v/>
      </c>
      <c r="BS24" s="68">
        <f t="shared" si="5"/>
        <v>0</v>
      </c>
      <c r="BT24" s="68">
        <f t="shared" si="6"/>
        <v>0</v>
      </c>
    </row>
    <row r="25" spans="1:72" x14ac:dyDescent="0.2">
      <c r="A25" s="351"/>
      <c r="B25" s="350"/>
      <c r="C25" s="360"/>
      <c r="D25" s="6"/>
      <c r="E25" s="351"/>
      <c r="F25" s="351"/>
      <c r="G25" s="369"/>
      <c r="H25" s="369"/>
      <c r="I25" s="40"/>
      <c r="J25" s="41"/>
      <c r="K25" s="369"/>
      <c r="L25" s="369"/>
      <c r="M25" s="40"/>
      <c r="N25" s="41"/>
      <c r="O25" s="369"/>
      <c r="P25" s="369"/>
      <c r="Q25" s="40"/>
      <c r="R25" s="41"/>
      <c r="S25" s="46"/>
      <c r="T25" s="46"/>
      <c r="U25" s="47"/>
      <c r="V25" s="48"/>
      <c r="W25" s="369"/>
      <c r="X25" s="369"/>
      <c r="Y25" s="40"/>
      <c r="Z25" s="41"/>
      <c r="AA25" s="369"/>
      <c r="AB25" s="369"/>
      <c r="AC25" s="40"/>
      <c r="AD25" s="41"/>
      <c r="AE25" s="375"/>
      <c r="AF25" s="375"/>
      <c r="AG25" s="40"/>
      <c r="AH25" s="41"/>
      <c r="AI25" s="46"/>
      <c r="AJ25" s="46"/>
      <c r="AK25" s="47"/>
      <c r="AL25" s="48"/>
      <c r="AM25" s="369"/>
      <c r="AN25" s="369"/>
      <c r="AO25" s="40"/>
      <c r="AP25" s="41"/>
      <c r="AQ25" s="369"/>
      <c r="AR25" s="369"/>
      <c r="AS25" s="40"/>
      <c r="AT25" s="41"/>
      <c r="AU25" s="369"/>
      <c r="AV25" s="369"/>
      <c r="AW25" s="40"/>
      <c r="AX25" s="41"/>
      <c r="AY25" s="46"/>
      <c r="AZ25" s="46"/>
      <c r="BA25" s="47"/>
      <c r="BB25" s="48"/>
      <c r="BC25" s="369"/>
      <c r="BD25" s="369"/>
      <c r="BE25" s="40"/>
      <c r="BF25" s="41"/>
      <c r="BG25" s="369"/>
      <c r="BH25" s="369"/>
      <c r="BI25" s="40"/>
      <c r="BJ25" s="41"/>
      <c r="BK25" s="369"/>
      <c r="BL25" s="369"/>
      <c r="BM25" s="40"/>
      <c r="BN25" s="41"/>
      <c r="BO25" s="46"/>
      <c r="BP25" s="46"/>
      <c r="BQ25" s="47"/>
      <c r="BR25" s="48"/>
      <c r="BS25" s="68"/>
      <c r="BT25" s="68"/>
    </row>
    <row r="26" spans="1:72" x14ac:dyDescent="0.2">
      <c r="A26" s="351" t="s">
        <v>147</v>
      </c>
      <c r="B26" s="357"/>
      <c r="C26" s="360"/>
      <c r="D26" s="6"/>
      <c r="E26" s="351"/>
      <c r="F26" s="351"/>
      <c r="G26" s="19"/>
      <c r="H26" s="19"/>
      <c r="I26" s="40">
        <f>H26-G26</f>
        <v>0</v>
      </c>
      <c r="J26" s="41" t="str">
        <f>IF(G26="","",IF(G26=0,"",IF(G26&lt;0,-1*I26/G26,I26/G26)))</f>
        <v/>
      </c>
      <c r="K26" s="19"/>
      <c r="L26" s="19"/>
      <c r="M26" s="40">
        <f>L26-K26</f>
        <v>0</v>
      </c>
      <c r="N26" s="41" t="str">
        <f>IF(K26="","",IF(K26=0,"",IF(K26&lt;0,-1*M26/K26,M26/K26)))</f>
        <v/>
      </c>
      <c r="O26" s="19"/>
      <c r="P26" s="19"/>
      <c r="Q26" s="40">
        <f>P26-O26</f>
        <v>0</v>
      </c>
      <c r="R26" s="41" t="str">
        <f>IF(O26="","",IF(O26=0,"",IF(O26&lt;0,-1*Q26/O26,Q26/O26)))</f>
        <v/>
      </c>
      <c r="S26" s="46">
        <f>O26+K26+G26</f>
        <v>0</v>
      </c>
      <c r="T26" s="46">
        <f>P26+L26+H26</f>
        <v>0</v>
      </c>
      <c r="U26" s="47">
        <f>T26-S26</f>
        <v>0</v>
      </c>
      <c r="V26" s="48" t="str">
        <f>IF(S26="","",IF(S26=0,"",IF(S26&lt;0,-1*U26/S26,U26/S26)))</f>
        <v/>
      </c>
      <c r="W26" s="19"/>
      <c r="X26" s="19"/>
      <c r="Y26" s="40">
        <f>X26-W26</f>
        <v>0</v>
      </c>
      <c r="Z26" s="41" t="str">
        <f>IF(W26="","",IF(W26=0,"",IF(W26&lt;0,-1*Y26/W26,Y26/W26)))</f>
        <v/>
      </c>
      <c r="AA26" s="19"/>
      <c r="AB26" s="19"/>
      <c r="AC26" s="40">
        <f>AB26-AA26</f>
        <v>0</v>
      </c>
      <c r="AD26" s="41" t="str">
        <f>IF(AA26="","",IF(AA26=0,"",IF(AA26&lt;0,-1*AC26/AA26,AC26/AA26)))</f>
        <v/>
      </c>
      <c r="AE26" s="19"/>
      <c r="AF26" s="19"/>
      <c r="AG26" s="40">
        <f>AF26-AE26</f>
        <v>0</v>
      </c>
      <c r="AH26" s="41" t="str">
        <f>IF(AE26="","",IF(AE26=0,"",IF(AE26&lt;0,-1*AG26/AE26,AG26/AE26)))</f>
        <v/>
      </c>
      <c r="AI26" s="46">
        <f>AE26+AA26+W26</f>
        <v>0</v>
      </c>
      <c r="AJ26" s="46">
        <f>AF26+AB26+X26</f>
        <v>0</v>
      </c>
      <c r="AK26" s="47">
        <f>AJ26-AI26</f>
        <v>0</v>
      </c>
      <c r="AL26" s="48" t="str">
        <f>IF(AI26="","",IF(AI26=0,"",IF(AI26&lt;0,-1*AK26/AI26,AK26/AI26)))</f>
        <v/>
      </c>
      <c r="AM26" s="19"/>
      <c r="AN26" s="19"/>
      <c r="AO26" s="40">
        <f>AN26-AM26</f>
        <v>0</v>
      </c>
      <c r="AP26" s="41" t="str">
        <f>IF(AM26="","",IF(AM26=0,"",IF(AM26&lt;0,-1*AO26/AM26,AO26/AM26)))</f>
        <v/>
      </c>
      <c r="AQ26" s="19"/>
      <c r="AR26" s="19"/>
      <c r="AS26" s="40">
        <f>AR26-AQ26</f>
        <v>0</v>
      </c>
      <c r="AT26" s="41" t="str">
        <f>IF(AQ26="","",IF(AQ26=0,"",IF(AQ26&lt;0,-1*AS26/AQ26,AS26/AQ26)))</f>
        <v/>
      </c>
      <c r="AU26" s="19"/>
      <c r="AV26" s="19"/>
      <c r="AW26" s="40">
        <f>AV26-AU26</f>
        <v>0</v>
      </c>
      <c r="AX26" s="41" t="str">
        <f>IF(AU26="","",IF(AU26=0,"",IF(AU26&lt;0,-1*AW26/AU26,AW26/AU26)))</f>
        <v/>
      </c>
      <c r="AY26" s="46">
        <f>AU26+AQ26+AM26</f>
        <v>0</v>
      </c>
      <c r="AZ26" s="46">
        <f>AV26+AR26+AN26</f>
        <v>0</v>
      </c>
      <c r="BA26" s="47">
        <f>AZ26-AY26</f>
        <v>0</v>
      </c>
      <c r="BB26" s="48" t="str">
        <f>IF(AY26="","",IF(AY26=0,"",IF(AY26&lt;0,-1*BA26/AY26,BA26/AY26)))</f>
        <v/>
      </c>
      <c r="BC26" s="19"/>
      <c r="BD26" s="19"/>
      <c r="BE26" s="40">
        <f>BD26-BC26</f>
        <v>0</v>
      </c>
      <c r="BF26" s="41" t="str">
        <f>IF(BC26="","",IF(BC26=0,"",IF(BC26&lt;0,-1*BE26/BC26,BE26/BC26)))</f>
        <v/>
      </c>
      <c r="BG26" s="19"/>
      <c r="BH26" s="19"/>
      <c r="BI26" s="40">
        <f>BH26-BG26</f>
        <v>0</v>
      </c>
      <c r="BJ26" s="41" t="str">
        <f>IF(BG26="","",IF(BG26=0,"",IF(BG26&lt;0,-1*BI26/BG26,BI26/BG26)))</f>
        <v/>
      </c>
      <c r="BK26" s="19"/>
      <c r="BL26" s="19"/>
      <c r="BM26" s="40">
        <f>BL26-BK26</f>
        <v>0</v>
      </c>
      <c r="BN26" s="41" t="str">
        <f>IF(BK26="","",IF(BK26=0,"",IF(BK26&lt;0,-1*BM26/BK26,BM26/BK26)))</f>
        <v/>
      </c>
      <c r="BO26" s="46">
        <f>BK26+BG26+BC26</f>
        <v>0</v>
      </c>
      <c r="BP26" s="46">
        <f>BL26+BH26+BD26</f>
        <v>0</v>
      </c>
      <c r="BQ26" s="47">
        <f>BP26-BO26</f>
        <v>0</v>
      </c>
      <c r="BR26" s="48" t="str">
        <f>IF(BO26="","",IF(BO26=0,"",IF(BO26&lt;0,-1*BQ26/BO26,BQ26/BO26)))</f>
        <v/>
      </c>
      <c r="BS26" s="68">
        <f t="shared" si="5"/>
        <v>0</v>
      </c>
      <c r="BT26" s="68">
        <f t="shared" si="6"/>
        <v>0</v>
      </c>
    </row>
    <row r="27" spans="1:72" x14ac:dyDescent="0.2">
      <c r="A27" s="351"/>
      <c r="B27" s="350"/>
      <c r="C27" s="360"/>
      <c r="D27" s="6"/>
      <c r="E27" s="351"/>
      <c r="F27" s="351"/>
      <c r="G27" s="369"/>
      <c r="H27" s="369"/>
      <c r="I27" s="40"/>
      <c r="J27" s="41"/>
      <c r="K27" s="369"/>
      <c r="L27" s="369"/>
      <c r="M27" s="40"/>
      <c r="N27" s="41"/>
      <c r="O27" s="369"/>
      <c r="P27" s="369"/>
      <c r="Q27" s="40"/>
      <c r="R27" s="41"/>
      <c r="S27" s="46"/>
      <c r="T27" s="46"/>
      <c r="U27" s="47"/>
      <c r="V27" s="48"/>
      <c r="W27" s="369"/>
      <c r="X27" s="369"/>
      <c r="Y27" s="40"/>
      <c r="Z27" s="41"/>
      <c r="AA27" s="369"/>
      <c r="AB27" s="369"/>
      <c r="AC27" s="40"/>
      <c r="AD27" s="41"/>
      <c r="AE27" s="369"/>
      <c r="AF27" s="369"/>
      <c r="AG27" s="40"/>
      <c r="AH27" s="41"/>
      <c r="AI27" s="46"/>
      <c r="AJ27" s="46"/>
      <c r="AK27" s="47"/>
      <c r="AL27" s="48"/>
      <c r="AM27" s="369"/>
      <c r="AN27" s="369"/>
      <c r="AO27" s="40"/>
      <c r="AP27" s="41"/>
      <c r="AQ27" s="369"/>
      <c r="AR27" s="369"/>
      <c r="AS27" s="40"/>
      <c r="AT27" s="41"/>
      <c r="AU27" s="369"/>
      <c r="AV27" s="369"/>
      <c r="AW27" s="40"/>
      <c r="AX27" s="41"/>
      <c r="AY27" s="46"/>
      <c r="AZ27" s="46"/>
      <c r="BA27" s="47"/>
      <c r="BB27" s="48"/>
      <c r="BC27" s="369"/>
      <c r="BD27" s="369"/>
      <c r="BE27" s="40"/>
      <c r="BF27" s="41"/>
      <c r="BG27" s="369"/>
      <c r="BH27" s="369"/>
      <c r="BI27" s="40"/>
      <c r="BJ27" s="41"/>
      <c r="BK27" s="369"/>
      <c r="BL27" s="369"/>
      <c r="BM27" s="40"/>
      <c r="BN27" s="41"/>
      <c r="BO27" s="46"/>
      <c r="BP27" s="46"/>
      <c r="BQ27" s="47"/>
      <c r="BR27" s="48"/>
      <c r="BS27" s="68"/>
      <c r="BT27" s="68"/>
    </row>
    <row r="28" spans="1:72" x14ac:dyDescent="0.2">
      <c r="A28" s="351" t="s">
        <v>148</v>
      </c>
      <c r="B28" s="357"/>
      <c r="C28" s="360"/>
      <c r="D28" s="6"/>
      <c r="E28" s="351"/>
      <c r="F28" s="351"/>
      <c r="G28" s="19"/>
      <c r="H28" s="19"/>
      <c r="I28" s="40">
        <f>H28-G28</f>
        <v>0</v>
      </c>
      <c r="J28" s="41" t="str">
        <f>IF(G28="","",IF(G28=0,"",IF(G28&lt;0,-1*I28/G28,I28/G28)))</f>
        <v/>
      </c>
      <c r="K28" s="19"/>
      <c r="L28" s="19"/>
      <c r="M28" s="40">
        <f>L28-K28</f>
        <v>0</v>
      </c>
      <c r="N28" s="41" t="str">
        <f>IF(K28="","",IF(K28=0,"",IF(K28&lt;0,-1*M28/K28,M28/K28)))</f>
        <v/>
      </c>
      <c r="O28" s="19"/>
      <c r="P28" s="19"/>
      <c r="Q28" s="40">
        <f>P28-O28</f>
        <v>0</v>
      </c>
      <c r="R28" s="41" t="str">
        <f>IF(O28="","",IF(O28=0,"",IF(O28&lt;0,-1*Q28/O28,Q28/O28)))</f>
        <v/>
      </c>
      <c r="S28" s="46">
        <f>O28+K28+G28</f>
        <v>0</v>
      </c>
      <c r="T28" s="46">
        <f>P28+L28+H28</f>
        <v>0</v>
      </c>
      <c r="U28" s="47">
        <f>T28-S28</f>
        <v>0</v>
      </c>
      <c r="V28" s="48" t="str">
        <f>IF(S28="","",IF(S28=0,"",IF(S28&lt;0,-1*U28/S28,U28/S28)))</f>
        <v/>
      </c>
      <c r="W28" s="19"/>
      <c r="X28" s="19"/>
      <c r="Y28" s="40">
        <f>X28-W28</f>
        <v>0</v>
      </c>
      <c r="Z28" s="41" t="str">
        <f>IF(W28="","",IF(W28=0,"",IF(W28&lt;0,-1*Y28/W28,Y28/W28)))</f>
        <v/>
      </c>
      <c r="AA28" s="19"/>
      <c r="AB28" s="19"/>
      <c r="AC28" s="40">
        <f>AB28-AA28</f>
        <v>0</v>
      </c>
      <c r="AD28" s="41" t="str">
        <f>IF(AA28="","",IF(AA28=0,"",IF(AA28&lt;0,-1*AC28/AA28,AC28/AA28)))</f>
        <v/>
      </c>
      <c r="AE28" s="19"/>
      <c r="AF28" s="19"/>
      <c r="AG28" s="40">
        <f>AF28-AE28</f>
        <v>0</v>
      </c>
      <c r="AH28" s="41" t="str">
        <f>IF(AE28="","",IF(AE28=0,"",IF(AE28&lt;0,-1*AG28/AE28,AG28/AE28)))</f>
        <v/>
      </c>
      <c r="AI28" s="46">
        <f>AE28+AA28+W28</f>
        <v>0</v>
      </c>
      <c r="AJ28" s="46">
        <f>AF28+AB28+X28</f>
        <v>0</v>
      </c>
      <c r="AK28" s="47">
        <f>AJ28-AI28</f>
        <v>0</v>
      </c>
      <c r="AL28" s="48" t="str">
        <f>IF(AI28="","",IF(AI28=0,"",IF(AI28&lt;0,-1*AK28/AI28,AK28/AI28)))</f>
        <v/>
      </c>
      <c r="AM28" s="19"/>
      <c r="AN28" s="19"/>
      <c r="AO28" s="40">
        <f>AN28-AM28</f>
        <v>0</v>
      </c>
      <c r="AP28" s="41" t="str">
        <f>IF(AM28="","",IF(AM28=0,"",IF(AM28&lt;0,-1*AO28/AM28,AO28/AM28)))</f>
        <v/>
      </c>
      <c r="AQ28" s="19"/>
      <c r="AR28" s="19"/>
      <c r="AS28" s="40">
        <f>AR28-AQ28</f>
        <v>0</v>
      </c>
      <c r="AT28" s="41" t="str">
        <f>IF(AQ28="","",IF(AQ28=0,"",IF(AQ28&lt;0,-1*AS28/AQ28,AS28/AQ28)))</f>
        <v/>
      </c>
      <c r="AU28" s="19"/>
      <c r="AV28" s="19"/>
      <c r="AW28" s="40">
        <f>AV28-AU28</f>
        <v>0</v>
      </c>
      <c r="AX28" s="41" t="str">
        <f>IF(AU28="","",IF(AU28=0,"",IF(AU28&lt;0,-1*AW28/AU28,AW28/AU28)))</f>
        <v/>
      </c>
      <c r="AY28" s="46">
        <f>AU28+AQ28+AM28</f>
        <v>0</v>
      </c>
      <c r="AZ28" s="46">
        <f>AV28+AR28+AN28</f>
        <v>0</v>
      </c>
      <c r="BA28" s="47">
        <f>AZ28-AY28</f>
        <v>0</v>
      </c>
      <c r="BB28" s="48" t="str">
        <f>IF(AY28="","",IF(AY28=0,"",IF(AY28&lt;0,-1*BA28/AY28,BA28/AY28)))</f>
        <v/>
      </c>
      <c r="BC28" s="19"/>
      <c r="BD28" s="19"/>
      <c r="BE28" s="40">
        <f>BD28-BC28</f>
        <v>0</v>
      </c>
      <c r="BF28" s="41" t="str">
        <f>IF(BC28="","",IF(BC28=0,"",IF(BC28&lt;0,-1*BE28/BC28,BE28/BC28)))</f>
        <v/>
      </c>
      <c r="BG28" s="19"/>
      <c r="BH28" s="19"/>
      <c r="BI28" s="40">
        <f>BH28-BG28</f>
        <v>0</v>
      </c>
      <c r="BJ28" s="41" t="str">
        <f>IF(BG28="","",IF(BG28=0,"",IF(BG28&lt;0,-1*BI28/BG28,BI28/BG28)))</f>
        <v/>
      </c>
      <c r="BK28" s="19"/>
      <c r="BL28" s="19"/>
      <c r="BM28" s="40">
        <f>BL28-BK28</f>
        <v>0</v>
      </c>
      <c r="BN28" s="41" t="str">
        <f>IF(BK28="","",IF(BK28=0,"",IF(BK28&lt;0,-1*BM28/BK28,BM28/BK28)))</f>
        <v/>
      </c>
      <c r="BO28" s="46">
        <f>BK28+BG28+BC28</f>
        <v>0</v>
      </c>
      <c r="BP28" s="46">
        <f>BL28+BH28+BD28</f>
        <v>0</v>
      </c>
      <c r="BQ28" s="47">
        <f>BP28-BO28</f>
        <v>0</v>
      </c>
      <c r="BR28" s="48" t="str">
        <f>IF(BO28="","",IF(BO28=0,"",IF(BO28&lt;0,-1*BQ28/BO28,BQ28/BO28)))</f>
        <v/>
      </c>
      <c r="BS28" s="68">
        <f t="shared" si="5"/>
        <v>0</v>
      </c>
      <c r="BT28" s="68">
        <f t="shared" si="6"/>
        <v>0</v>
      </c>
    </row>
    <row r="29" spans="1:72" s="368" customFormat="1" x14ac:dyDescent="0.2">
      <c r="A29" s="366"/>
      <c r="B29" s="363"/>
      <c r="C29" s="364"/>
      <c r="D29" s="365"/>
      <c r="E29" s="366"/>
      <c r="F29" s="366"/>
      <c r="G29" s="367"/>
      <c r="H29" s="367"/>
      <c r="I29" s="42"/>
      <c r="J29" s="43"/>
      <c r="K29" s="367"/>
      <c r="L29" s="367"/>
      <c r="M29" s="42"/>
      <c r="N29" s="43"/>
      <c r="O29" s="367"/>
      <c r="P29" s="367"/>
      <c r="Q29" s="42"/>
      <c r="R29" s="43"/>
      <c r="S29" s="46"/>
      <c r="T29" s="46"/>
      <c r="U29" s="47"/>
      <c r="V29" s="48"/>
      <c r="W29" s="367"/>
      <c r="X29" s="367"/>
      <c r="Y29" s="42"/>
      <c r="Z29" s="43"/>
      <c r="AA29" s="367"/>
      <c r="AB29" s="367"/>
      <c r="AC29" s="42"/>
      <c r="AD29" s="43"/>
      <c r="AE29" s="367"/>
      <c r="AF29" s="367"/>
      <c r="AG29" s="42"/>
      <c r="AH29" s="43"/>
      <c r="AI29" s="46"/>
      <c r="AJ29" s="46"/>
      <c r="AK29" s="47"/>
      <c r="AL29" s="48"/>
      <c r="AM29" s="367"/>
      <c r="AN29" s="367"/>
      <c r="AO29" s="42"/>
      <c r="AP29" s="43"/>
      <c r="AQ29" s="367"/>
      <c r="AR29" s="367"/>
      <c r="AS29" s="42"/>
      <c r="AT29" s="43"/>
      <c r="AU29" s="367"/>
      <c r="AV29" s="367"/>
      <c r="AW29" s="42"/>
      <c r="AX29" s="43"/>
      <c r="AY29" s="46"/>
      <c r="AZ29" s="46"/>
      <c r="BA29" s="47"/>
      <c r="BB29" s="48"/>
      <c r="BC29" s="367"/>
      <c r="BD29" s="367"/>
      <c r="BE29" s="42"/>
      <c r="BF29" s="43"/>
      <c r="BG29" s="367"/>
      <c r="BH29" s="367"/>
      <c r="BI29" s="42"/>
      <c r="BJ29" s="43"/>
      <c r="BK29" s="367"/>
      <c r="BL29" s="367"/>
      <c r="BM29" s="42"/>
      <c r="BN29" s="43"/>
      <c r="BO29" s="46"/>
      <c r="BP29" s="46"/>
      <c r="BQ29" s="47"/>
      <c r="BR29" s="48"/>
      <c r="BS29" s="68"/>
      <c r="BT29" s="68"/>
    </row>
    <row r="30" spans="1:72" x14ac:dyDescent="0.2">
      <c r="A30" s="351" t="s">
        <v>149</v>
      </c>
      <c r="B30" s="357"/>
      <c r="C30" s="360"/>
      <c r="D30" s="6"/>
      <c r="E30" s="351"/>
      <c r="F30" s="351"/>
      <c r="G30" s="19"/>
      <c r="H30" s="19"/>
      <c r="I30" s="40">
        <f>H30-G30</f>
        <v>0</v>
      </c>
      <c r="J30" s="41" t="str">
        <f>IF(G30="","",IF(G30=0,"",IF(G30&lt;0,-1*I30/G30,I30/G30)))</f>
        <v/>
      </c>
      <c r="K30" s="19"/>
      <c r="L30" s="19"/>
      <c r="M30" s="40">
        <f>L30-K30</f>
        <v>0</v>
      </c>
      <c r="N30" s="41" t="str">
        <f>IF(K30="","",IF(K30=0,"",IF(K30&lt;0,-1*M30/K30,M30/K30)))</f>
        <v/>
      </c>
      <c r="O30" s="19"/>
      <c r="P30" s="19"/>
      <c r="Q30" s="40">
        <f>P30-O30</f>
        <v>0</v>
      </c>
      <c r="R30" s="41" t="str">
        <f>IF(O30="","",IF(O30=0,"",IF(O30&lt;0,-1*Q30/O30,Q30/O30)))</f>
        <v/>
      </c>
      <c r="S30" s="46">
        <f>O30+K30+G30</f>
        <v>0</v>
      </c>
      <c r="T30" s="46">
        <f>P30+L30+H30</f>
        <v>0</v>
      </c>
      <c r="U30" s="47">
        <f>T30-S30</f>
        <v>0</v>
      </c>
      <c r="V30" s="48" t="str">
        <f>IF(S30="","",IF(S30=0,"",IF(S30&lt;0,-1*U30/S30,U30/S30)))</f>
        <v/>
      </c>
      <c r="W30" s="19"/>
      <c r="X30" s="19"/>
      <c r="Y30" s="40">
        <f>X30-W30</f>
        <v>0</v>
      </c>
      <c r="Z30" s="41" t="str">
        <f>IF(W30="","",IF(W30=0,"",IF(W30&lt;0,-1*Y30/W30,Y30/W30)))</f>
        <v/>
      </c>
      <c r="AA30" s="19"/>
      <c r="AB30" s="19"/>
      <c r="AC30" s="40">
        <f>AB30-AA30</f>
        <v>0</v>
      </c>
      <c r="AD30" s="41" t="str">
        <f>IF(AA30="","",IF(AA30=0,"",IF(AA30&lt;0,-1*AC30/AA30,AC30/AA30)))</f>
        <v/>
      </c>
      <c r="AE30" s="19"/>
      <c r="AF30" s="19"/>
      <c r="AG30" s="40">
        <f>AF30-AE30</f>
        <v>0</v>
      </c>
      <c r="AH30" s="41" t="str">
        <f>IF(AE30="","",IF(AE30=0,"",IF(AE30&lt;0,-1*AG30/AE30,AG30/AE30)))</f>
        <v/>
      </c>
      <c r="AI30" s="46">
        <f>AE30+AA30+W30</f>
        <v>0</v>
      </c>
      <c r="AJ30" s="46">
        <f>AF30+AB30+X30</f>
        <v>0</v>
      </c>
      <c r="AK30" s="47">
        <f>AJ30-AI30</f>
        <v>0</v>
      </c>
      <c r="AL30" s="48" t="str">
        <f>IF(AI30="","",IF(AI30=0,"",IF(AI30&lt;0,-1*AK30/AI30,AK30/AI30)))</f>
        <v/>
      </c>
      <c r="AM30" s="19"/>
      <c r="AN30" s="19"/>
      <c r="AO30" s="40">
        <f>AN30-AM30</f>
        <v>0</v>
      </c>
      <c r="AP30" s="41" t="str">
        <f>IF(AM30="","",IF(AM30=0,"",IF(AM30&lt;0,-1*AO30/AM30,AO30/AM30)))</f>
        <v/>
      </c>
      <c r="AQ30" s="19"/>
      <c r="AR30" s="19"/>
      <c r="AS30" s="40">
        <f>AR30-AQ30</f>
        <v>0</v>
      </c>
      <c r="AT30" s="41" t="str">
        <f>IF(AQ30="","",IF(AQ30=0,"",IF(AQ30&lt;0,-1*AS30/AQ30,AS30/AQ30)))</f>
        <v/>
      </c>
      <c r="AU30" s="19"/>
      <c r="AV30" s="19"/>
      <c r="AW30" s="40">
        <f>AV30-AU30</f>
        <v>0</v>
      </c>
      <c r="AX30" s="41" t="str">
        <f>IF(AU30="","",IF(AU30=0,"",IF(AU30&lt;0,-1*AW30/AU30,AW30/AU30)))</f>
        <v/>
      </c>
      <c r="AY30" s="46">
        <f>AU30+AQ30+AM30</f>
        <v>0</v>
      </c>
      <c r="AZ30" s="46">
        <f>AV30+AR30+AN30</f>
        <v>0</v>
      </c>
      <c r="BA30" s="47">
        <f>AZ30-AY30</f>
        <v>0</v>
      </c>
      <c r="BB30" s="48" t="str">
        <f>IF(AY30="","",IF(AY30=0,"",IF(AY30&lt;0,-1*BA30/AY30,BA30/AY30)))</f>
        <v/>
      </c>
      <c r="BC30" s="19"/>
      <c r="BD30" s="19"/>
      <c r="BE30" s="40">
        <f>BD30-BC30</f>
        <v>0</v>
      </c>
      <c r="BF30" s="41" t="str">
        <f>IF(BC30="","",IF(BC30=0,"",IF(BC30&lt;0,-1*BE30/BC30,BE30/BC30)))</f>
        <v/>
      </c>
      <c r="BG30" s="19"/>
      <c r="BH30" s="19"/>
      <c r="BI30" s="40">
        <f>BH30-BG30</f>
        <v>0</v>
      </c>
      <c r="BJ30" s="41" t="str">
        <f>IF(BG30="","",IF(BG30=0,"",IF(BG30&lt;0,-1*BI30/BG30,BI30/BG30)))</f>
        <v/>
      </c>
      <c r="BK30" s="19"/>
      <c r="BL30" s="19"/>
      <c r="BM30" s="40">
        <f>BL30-BK30</f>
        <v>0</v>
      </c>
      <c r="BN30" s="41" t="str">
        <f>IF(BK30="","",IF(BK30=0,"",IF(BK30&lt;0,-1*BM30/BK30,BM30/BK30)))</f>
        <v/>
      </c>
      <c r="BO30" s="46">
        <f>BK30+BG30+BC30</f>
        <v>0</v>
      </c>
      <c r="BP30" s="46">
        <f>BL30+BH30+BD30</f>
        <v>0</v>
      </c>
      <c r="BQ30" s="47">
        <f>BP30-BO30</f>
        <v>0</v>
      </c>
      <c r="BR30" s="48" t="str">
        <f>IF(BO30="","",IF(BO30=0,"",IF(BO30&lt;0,-1*BQ30/BO30,BQ30/BO30)))</f>
        <v/>
      </c>
      <c r="BS30" s="68">
        <f t="shared" si="5"/>
        <v>0</v>
      </c>
      <c r="BT30" s="68">
        <f t="shared" si="6"/>
        <v>0</v>
      </c>
    </row>
    <row r="31" spans="1:72" s="368" customFormat="1" x14ac:dyDescent="0.2">
      <c r="A31" s="366"/>
      <c r="B31" s="363"/>
      <c r="C31" s="364"/>
      <c r="D31" s="365"/>
      <c r="E31" s="366"/>
      <c r="F31" s="366"/>
      <c r="G31" s="367"/>
      <c r="H31" s="367"/>
      <c r="I31" s="42"/>
      <c r="J31" s="43"/>
      <c r="K31" s="367"/>
      <c r="L31" s="367"/>
      <c r="M31" s="42"/>
      <c r="N31" s="43"/>
      <c r="O31" s="367"/>
      <c r="P31" s="367"/>
      <c r="Q31" s="42"/>
      <c r="R31" s="43"/>
      <c r="S31" s="46"/>
      <c r="T31" s="46"/>
      <c r="U31" s="47"/>
      <c r="V31" s="48"/>
      <c r="W31" s="367"/>
      <c r="X31" s="367"/>
      <c r="Y31" s="42"/>
      <c r="Z31" s="43"/>
      <c r="AA31" s="367"/>
      <c r="AB31" s="367"/>
      <c r="AC31" s="42"/>
      <c r="AD31" s="43"/>
      <c r="AE31" s="367"/>
      <c r="AF31" s="367"/>
      <c r="AG31" s="42"/>
      <c r="AH31" s="43"/>
      <c r="AI31" s="46"/>
      <c r="AJ31" s="46"/>
      <c r="AK31" s="47"/>
      <c r="AL31" s="48"/>
      <c r="AM31" s="367"/>
      <c r="AN31" s="367"/>
      <c r="AO31" s="42"/>
      <c r="AP31" s="43"/>
      <c r="AQ31" s="367"/>
      <c r="AR31" s="367"/>
      <c r="AS31" s="42"/>
      <c r="AT31" s="43"/>
      <c r="AU31" s="367"/>
      <c r="AV31" s="367"/>
      <c r="AW31" s="42"/>
      <c r="AX31" s="43"/>
      <c r="AY31" s="46"/>
      <c r="AZ31" s="46"/>
      <c r="BA31" s="47"/>
      <c r="BB31" s="48"/>
      <c r="BC31" s="367"/>
      <c r="BD31" s="367"/>
      <c r="BE31" s="42"/>
      <c r="BF31" s="43"/>
      <c r="BG31" s="367"/>
      <c r="BH31" s="367"/>
      <c r="BI31" s="42"/>
      <c r="BJ31" s="43"/>
      <c r="BK31" s="367"/>
      <c r="BL31" s="367"/>
      <c r="BM31" s="42"/>
      <c r="BN31" s="43"/>
      <c r="BO31" s="46"/>
      <c r="BP31" s="46"/>
      <c r="BQ31" s="47"/>
      <c r="BR31" s="48"/>
      <c r="BS31" s="68"/>
      <c r="BT31" s="68"/>
    </row>
    <row r="32" spans="1:72" x14ac:dyDescent="0.2">
      <c r="A32" s="351" t="s">
        <v>150</v>
      </c>
      <c r="B32" s="357"/>
      <c r="C32" s="360"/>
      <c r="D32" s="6"/>
      <c r="E32" s="351"/>
      <c r="F32" s="351"/>
      <c r="G32" s="19"/>
      <c r="H32" s="19"/>
      <c r="I32" s="40">
        <f>H32-G32</f>
        <v>0</v>
      </c>
      <c r="J32" s="41" t="str">
        <f>IF(G32="","",IF(G32=0,"",IF(G32&lt;0,-1*I32/G32,I32/G32)))</f>
        <v/>
      </c>
      <c r="K32" s="19"/>
      <c r="L32" s="19"/>
      <c r="M32" s="40">
        <f>L32-K32</f>
        <v>0</v>
      </c>
      <c r="N32" s="41" t="str">
        <f>IF(K32="","",IF(K32=0,"",IF(K32&lt;0,-1*M32/K32,M32/K32)))</f>
        <v/>
      </c>
      <c r="O32" s="19"/>
      <c r="P32" s="19"/>
      <c r="Q32" s="40">
        <f>P32-O32</f>
        <v>0</v>
      </c>
      <c r="R32" s="41" t="str">
        <f>IF(O32="","",IF(O32=0,"",IF(O32&lt;0,-1*Q32/O32,Q32/O32)))</f>
        <v/>
      </c>
      <c r="S32" s="46">
        <f>O32+K32+G32</f>
        <v>0</v>
      </c>
      <c r="T32" s="46">
        <f>P32+L32+H32</f>
        <v>0</v>
      </c>
      <c r="U32" s="47">
        <f>T32-S32</f>
        <v>0</v>
      </c>
      <c r="V32" s="48" t="str">
        <f>IF(S32="","",IF(S32=0,"",IF(S32&lt;0,-1*U32/S32,U32/S32)))</f>
        <v/>
      </c>
      <c r="W32" s="19"/>
      <c r="X32" s="19"/>
      <c r="Y32" s="40">
        <f>X32-W32</f>
        <v>0</v>
      </c>
      <c r="Z32" s="41" t="str">
        <f>IF(W32="","",IF(W32=0,"",IF(W32&lt;0,-1*Y32/W32,Y32/W32)))</f>
        <v/>
      </c>
      <c r="AA32" s="19"/>
      <c r="AB32" s="19"/>
      <c r="AC32" s="40">
        <f>AB32-AA32</f>
        <v>0</v>
      </c>
      <c r="AD32" s="41" t="str">
        <f>IF(AA32="","",IF(AA32=0,"",IF(AA32&lt;0,-1*AC32/AA32,AC32/AA32)))</f>
        <v/>
      </c>
      <c r="AE32" s="19"/>
      <c r="AF32" s="19"/>
      <c r="AG32" s="40">
        <f>AF32-AE32</f>
        <v>0</v>
      </c>
      <c r="AH32" s="41" t="str">
        <f>IF(AE32="","",IF(AE32=0,"",IF(AE32&lt;0,-1*AG32/AE32,AG32/AE32)))</f>
        <v/>
      </c>
      <c r="AI32" s="46">
        <f>AE32+AA32+W32</f>
        <v>0</v>
      </c>
      <c r="AJ32" s="46">
        <f>AF32+AB32+X32</f>
        <v>0</v>
      </c>
      <c r="AK32" s="47">
        <f>AJ32-AI32</f>
        <v>0</v>
      </c>
      <c r="AL32" s="48" t="str">
        <f>IF(AI32="","",IF(AI32=0,"",IF(AI32&lt;0,-1*AK32/AI32,AK32/AI32)))</f>
        <v/>
      </c>
      <c r="AM32" s="19"/>
      <c r="AN32" s="19"/>
      <c r="AO32" s="40">
        <f>AN32-AM32</f>
        <v>0</v>
      </c>
      <c r="AP32" s="41" t="str">
        <f>IF(AM32="","",IF(AM32=0,"",IF(AM32&lt;0,-1*AO32/AM32,AO32/AM32)))</f>
        <v/>
      </c>
      <c r="AQ32" s="19"/>
      <c r="AR32" s="19"/>
      <c r="AS32" s="40">
        <f>AR32-AQ32</f>
        <v>0</v>
      </c>
      <c r="AT32" s="41" t="str">
        <f>IF(AQ32="","",IF(AQ32=0,"",IF(AQ32&lt;0,-1*AS32/AQ32,AS32/AQ32)))</f>
        <v/>
      </c>
      <c r="AU32" s="19"/>
      <c r="AV32" s="19"/>
      <c r="AW32" s="40">
        <f>AV32-AU32</f>
        <v>0</v>
      </c>
      <c r="AX32" s="41" t="str">
        <f>IF(AU32="","",IF(AU32=0,"",IF(AU32&lt;0,-1*AW32/AU32,AW32/AU32)))</f>
        <v/>
      </c>
      <c r="AY32" s="46">
        <f>AU32+AQ32+AM32</f>
        <v>0</v>
      </c>
      <c r="AZ32" s="46">
        <f>AV32+AR32+AN32</f>
        <v>0</v>
      </c>
      <c r="BA32" s="47">
        <f>AZ32-AY32</f>
        <v>0</v>
      </c>
      <c r="BB32" s="48" t="str">
        <f>IF(AY32="","",IF(AY32=0,"",IF(AY32&lt;0,-1*BA32/AY32,BA32/AY32)))</f>
        <v/>
      </c>
      <c r="BC32" s="19"/>
      <c r="BD32" s="19"/>
      <c r="BE32" s="40">
        <f>BD32-BC32</f>
        <v>0</v>
      </c>
      <c r="BF32" s="41" t="str">
        <f>IF(BC32="","",IF(BC32=0,"",IF(BC32&lt;0,-1*BE32/BC32,BE32/BC32)))</f>
        <v/>
      </c>
      <c r="BG32" s="19"/>
      <c r="BH32" s="19"/>
      <c r="BI32" s="40">
        <f>BH32-BG32</f>
        <v>0</v>
      </c>
      <c r="BJ32" s="41" t="str">
        <f>IF(BG32="","",IF(BG32=0,"",IF(BG32&lt;0,-1*BI32/BG32,BI32/BG32)))</f>
        <v/>
      </c>
      <c r="BK32" s="19"/>
      <c r="BL32" s="19"/>
      <c r="BM32" s="40">
        <f>BL32-BK32</f>
        <v>0</v>
      </c>
      <c r="BN32" s="41" t="str">
        <f>IF(BK32="","",IF(BK32=0,"",IF(BK32&lt;0,-1*BM32/BK32,BM32/BK32)))</f>
        <v/>
      </c>
      <c r="BO32" s="46">
        <f>BK32+BG32+BC32</f>
        <v>0</v>
      </c>
      <c r="BP32" s="46">
        <f>BL32+BH32+BD32</f>
        <v>0</v>
      </c>
      <c r="BQ32" s="47">
        <f>BP32-BO32</f>
        <v>0</v>
      </c>
      <c r="BR32" s="48" t="str">
        <f>IF(BO32="","",IF(BO32=0,"",IF(BO32&lt;0,-1*BQ32/BO32,BQ32/BO32)))</f>
        <v/>
      </c>
      <c r="BS32" s="68">
        <f t="shared" si="5"/>
        <v>0</v>
      </c>
      <c r="BT32" s="68">
        <f t="shared" si="6"/>
        <v>0</v>
      </c>
    </row>
    <row r="33" spans="1:72" s="368" customFormat="1" x14ac:dyDescent="0.2">
      <c r="A33" s="366"/>
      <c r="B33" s="363"/>
      <c r="C33" s="364"/>
      <c r="D33" s="365"/>
      <c r="E33" s="366"/>
      <c r="F33" s="366"/>
      <c r="G33" s="367"/>
      <c r="H33" s="367"/>
      <c r="I33" s="42"/>
      <c r="J33" s="43"/>
      <c r="K33" s="367"/>
      <c r="L33" s="367"/>
      <c r="M33" s="42"/>
      <c r="N33" s="43"/>
      <c r="O33" s="367"/>
      <c r="P33" s="367"/>
      <c r="Q33" s="42"/>
      <c r="R33" s="43"/>
      <c r="S33" s="46"/>
      <c r="T33" s="46"/>
      <c r="U33" s="47"/>
      <c r="V33" s="48"/>
      <c r="W33" s="367"/>
      <c r="X33" s="367"/>
      <c r="Y33" s="42"/>
      <c r="Z33" s="43"/>
      <c r="AA33" s="367"/>
      <c r="AB33" s="367"/>
      <c r="AC33" s="42"/>
      <c r="AD33" s="43"/>
      <c r="AE33" s="367"/>
      <c r="AF33" s="367"/>
      <c r="AG33" s="42"/>
      <c r="AH33" s="43"/>
      <c r="AI33" s="46"/>
      <c r="AJ33" s="46"/>
      <c r="AK33" s="47"/>
      <c r="AL33" s="48"/>
      <c r="AM33" s="367"/>
      <c r="AN33" s="367"/>
      <c r="AO33" s="42"/>
      <c r="AP33" s="43"/>
      <c r="AQ33" s="367"/>
      <c r="AR33" s="367"/>
      <c r="AS33" s="42"/>
      <c r="AT33" s="43"/>
      <c r="AU33" s="367"/>
      <c r="AV33" s="367"/>
      <c r="AW33" s="42"/>
      <c r="AX33" s="43"/>
      <c r="AY33" s="46"/>
      <c r="AZ33" s="46"/>
      <c r="BA33" s="47"/>
      <c r="BB33" s="48"/>
      <c r="BC33" s="367"/>
      <c r="BD33" s="367"/>
      <c r="BE33" s="42"/>
      <c r="BF33" s="43"/>
      <c r="BG33" s="367"/>
      <c r="BH33" s="367"/>
      <c r="BI33" s="42"/>
      <c r="BJ33" s="43"/>
      <c r="BK33" s="367"/>
      <c r="BL33" s="367"/>
      <c r="BM33" s="42"/>
      <c r="BN33" s="43"/>
      <c r="BO33" s="46"/>
      <c r="BP33" s="46"/>
      <c r="BQ33" s="47"/>
      <c r="BR33" s="48"/>
      <c r="BS33" s="68"/>
      <c r="BT33" s="68"/>
    </row>
    <row r="34" spans="1:72" x14ac:dyDescent="0.2">
      <c r="A34" s="351" t="s">
        <v>151</v>
      </c>
      <c r="B34" s="357"/>
      <c r="C34" s="360"/>
      <c r="D34" s="6"/>
      <c r="E34" s="351"/>
      <c r="F34" s="351"/>
      <c r="G34" s="19"/>
      <c r="H34" s="19"/>
      <c r="I34" s="40">
        <f>H34-G34</f>
        <v>0</v>
      </c>
      <c r="J34" s="41" t="str">
        <f>IF(G34="","",IF(G34=0,"",IF(G34&lt;0,-1*I34/G34,I34/G34)))</f>
        <v/>
      </c>
      <c r="K34" s="19"/>
      <c r="L34" s="19"/>
      <c r="M34" s="40">
        <f>L34-K34</f>
        <v>0</v>
      </c>
      <c r="N34" s="41" t="str">
        <f>IF(K34="","",IF(K34=0,"",IF(K34&lt;0,-1*M34/K34,M34/K34)))</f>
        <v/>
      </c>
      <c r="O34" s="19"/>
      <c r="P34" s="19"/>
      <c r="Q34" s="40">
        <f>P34-O34</f>
        <v>0</v>
      </c>
      <c r="R34" s="41" t="str">
        <f>IF(O34="","",IF(O34=0,"",IF(O34&lt;0,-1*Q34/O34,Q34/O34)))</f>
        <v/>
      </c>
      <c r="S34" s="46">
        <f>O34+K34+G34</f>
        <v>0</v>
      </c>
      <c r="T34" s="46">
        <f>P34+L34+H34</f>
        <v>0</v>
      </c>
      <c r="U34" s="47">
        <f>T34-S34</f>
        <v>0</v>
      </c>
      <c r="V34" s="48" t="str">
        <f>IF(S34="","",IF(S34=0,"",IF(S34&lt;0,-1*U34/S34,U34/S34)))</f>
        <v/>
      </c>
      <c r="W34" s="19"/>
      <c r="X34" s="19"/>
      <c r="Y34" s="40">
        <f>X34-W34</f>
        <v>0</v>
      </c>
      <c r="Z34" s="41" t="str">
        <f>IF(W34="","",IF(W34=0,"",IF(W34&lt;0,-1*Y34/W34,Y34/W34)))</f>
        <v/>
      </c>
      <c r="AA34" s="19"/>
      <c r="AB34" s="19"/>
      <c r="AC34" s="40">
        <f>AB34-AA34</f>
        <v>0</v>
      </c>
      <c r="AD34" s="41" t="str">
        <f>IF(AA34="","",IF(AA34=0,"",IF(AA34&lt;0,-1*AC34/AA34,AC34/AA34)))</f>
        <v/>
      </c>
      <c r="AE34" s="19"/>
      <c r="AF34" s="19"/>
      <c r="AG34" s="40">
        <f>AF34-AE34</f>
        <v>0</v>
      </c>
      <c r="AH34" s="41" t="str">
        <f>IF(AE34="","",IF(AE34=0,"",IF(AE34&lt;0,-1*AG34/AE34,AG34/AE34)))</f>
        <v/>
      </c>
      <c r="AI34" s="46">
        <f>AE34+AA34+W34</f>
        <v>0</v>
      </c>
      <c r="AJ34" s="46">
        <f>AF34+AB34+X34</f>
        <v>0</v>
      </c>
      <c r="AK34" s="47">
        <f>AJ34-AI34</f>
        <v>0</v>
      </c>
      <c r="AL34" s="48" t="str">
        <f>IF(AI34="","",IF(AI34=0,"",IF(AI34&lt;0,-1*AK34/AI34,AK34/AI34)))</f>
        <v/>
      </c>
      <c r="AM34" s="19"/>
      <c r="AN34" s="19"/>
      <c r="AO34" s="40">
        <f>AN34-AM34</f>
        <v>0</v>
      </c>
      <c r="AP34" s="41" t="str">
        <f>IF(AM34="","",IF(AM34=0,"",IF(AM34&lt;0,-1*AO34/AM34,AO34/AM34)))</f>
        <v/>
      </c>
      <c r="AQ34" s="19"/>
      <c r="AR34" s="19"/>
      <c r="AS34" s="40">
        <f>AR34-AQ34</f>
        <v>0</v>
      </c>
      <c r="AT34" s="41" t="str">
        <f>IF(AQ34="","",IF(AQ34=0,"",IF(AQ34&lt;0,-1*AS34/AQ34,AS34/AQ34)))</f>
        <v/>
      </c>
      <c r="AU34" s="19"/>
      <c r="AV34" s="19"/>
      <c r="AW34" s="40">
        <f>AV34-AU34</f>
        <v>0</v>
      </c>
      <c r="AX34" s="41" t="str">
        <f>IF(AU34="","",IF(AU34=0,"",IF(AU34&lt;0,-1*AW34/AU34,AW34/AU34)))</f>
        <v/>
      </c>
      <c r="AY34" s="46">
        <f>AU34+AQ34+AM34</f>
        <v>0</v>
      </c>
      <c r="AZ34" s="46">
        <f>AV34+AR34+AN34</f>
        <v>0</v>
      </c>
      <c r="BA34" s="47">
        <f>AZ34-AY34</f>
        <v>0</v>
      </c>
      <c r="BB34" s="48" t="str">
        <f>IF(AY34="","",IF(AY34=0,"",IF(AY34&lt;0,-1*BA34/AY34,BA34/AY34)))</f>
        <v/>
      </c>
      <c r="BC34" s="19"/>
      <c r="BD34" s="19"/>
      <c r="BE34" s="40">
        <f>BD34-BC34</f>
        <v>0</v>
      </c>
      <c r="BF34" s="41" t="str">
        <f>IF(BC34="","",IF(BC34=0,"",IF(BC34&lt;0,-1*BE34/BC34,BE34/BC34)))</f>
        <v/>
      </c>
      <c r="BG34" s="19"/>
      <c r="BH34" s="19"/>
      <c r="BI34" s="40">
        <f>BH34-BG34</f>
        <v>0</v>
      </c>
      <c r="BJ34" s="41" t="str">
        <f>IF(BG34="","",IF(BG34=0,"",IF(BG34&lt;0,-1*BI34/BG34,BI34/BG34)))</f>
        <v/>
      </c>
      <c r="BK34" s="19"/>
      <c r="BL34" s="19"/>
      <c r="BM34" s="40">
        <f>BL34-BK34</f>
        <v>0</v>
      </c>
      <c r="BN34" s="41" t="str">
        <f>IF(BK34="","",IF(BK34=0,"",IF(BK34&lt;0,-1*BM34/BK34,BM34/BK34)))</f>
        <v/>
      </c>
      <c r="BO34" s="46">
        <f>BK34+BG34+BC34</f>
        <v>0</v>
      </c>
      <c r="BP34" s="46">
        <f>BL34+BH34+BD34</f>
        <v>0</v>
      </c>
      <c r="BQ34" s="47">
        <f>BP34-BO34</f>
        <v>0</v>
      </c>
      <c r="BR34" s="48" t="str">
        <f>IF(BO34="","",IF(BO34=0,"",IF(BO34&lt;0,-1*BQ34/BO34,BQ34/BO34)))</f>
        <v/>
      </c>
      <c r="BS34" s="68">
        <f t="shared" si="5"/>
        <v>0</v>
      </c>
      <c r="BT34" s="68">
        <f t="shared" si="6"/>
        <v>0</v>
      </c>
    </row>
    <row r="35" spans="1:72" s="368" customFormat="1" x14ac:dyDescent="0.2">
      <c r="A35" s="366"/>
      <c r="B35" s="363"/>
      <c r="C35" s="364"/>
      <c r="D35" s="365"/>
      <c r="E35" s="366"/>
      <c r="F35" s="366"/>
      <c r="G35" s="367"/>
      <c r="H35" s="367"/>
      <c r="I35" s="42"/>
      <c r="J35" s="43"/>
      <c r="K35" s="367"/>
      <c r="L35" s="367"/>
      <c r="M35" s="42"/>
      <c r="N35" s="43"/>
      <c r="O35" s="367"/>
      <c r="P35" s="367"/>
      <c r="Q35" s="42"/>
      <c r="R35" s="43"/>
      <c r="S35" s="46"/>
      <c r="T35" s="46"/>
      <c r="U35" s="47"/>
      <c r="V35" s="48"/>
      <c r="W35" s="367"/>
      <c r="X35" s="367"/>
      <c r="Y35" s="42"/>
      <c r="Z35" s="43"/>
      <c r="AA35" s="367"/>
      <c r="AB35" s="367"/>
      <c r="AC35" s="42"/>
      <c r="AD35" s="43"/>
      <c r="AE35" s="367"/>
      <c r="AF35" s="367"/>
      <c r="AG35" s="42"/>
      <c r="AH35" s="43"/>
      <c r="AI35" s="46"/>
      <c r="AJ35" s="46"/>
      <c r="AK35" s="47"/>
      <c r="AL35" s="48"/>
      <c r="AM35" s="367"/>
      <c r="AN35" s="367"/>
      <c r="AO35" s="42"/>
      <c r="AP35" s="43"/>
      <c r="AQ35" s="367"/>
      <c r="AR35" s="367"/>
      <c r="AS35" s="42"/>
      <c r="AT35" s="43"/>
      <c r="AU35" s="367"/>
      <c r="AV35" s="367"/>
      <c r="AW35" s="42"/>
      <c r="AX35" s="43"/>
      <c r="AY35" s="46"/>
      <c r="AZ35" s="46"/>
      <c r="BA35" s="47"/>
      <c r="BB35" s="48"/>
      <c r="BC35" s="367"/>
      <c r="BD35" s="367"/>
      <c r="BE35" s="42"/>
      <c r="BF35" s="43"/>
      <c r="BG35" s="367"/>
      <c r="BH35" s="367"/>
      <c r="BI35" s="42"/>
      <c r="BJ35" s="43"/>
      <c r="BK35" s="367"/>
      <c r="BL35" s="367"/>
      <c r="BM35" s="42"/>
      <c r="BN35" s="43"/>
      <c r="BO35" s="46"/>
      <c r="BP35" s="46"/>
      <c r="BQ35" s="47"/>
      <c r="BR35" s="48"/>
      <c r="BS35" s="68"/>
      <c r="BT35" s="68"/>
    </row>
    <row r="36" spans="1:72" x14ac:dyDescent="0.2">
      <c r="A36" s="351" t="s">
        <v>152</v>
      </c>
      <c r="B36" s="357"/>
      <c r="C36" s="360"/>
      <c r="D36" s="6"/>
      <c r="E36" s="351"/>
      <c r="F36" s="351"/>
      <c r="G36" s="19"/>
      <c r="H36" s="19"/>
      <c r="I36" s="40">
        <f>H36-G36</f>
        <v>0</v>
      </c>
      <c r="J36" s="41" t="str">
        <f>IF(G36="","",IF(G36=0,"",IF(G36&lt;0,-1*I36/G36,I36/G36)))</f>
        <v/>
      </c>
      <c r="K36" s="19"/>
      <c r="L36" s="19"/>
      <c r="M36" s="40">
        <f>L36-K36</f>
        <v>0</v>
      </c>
      <c r="N36" s="41" t="str">
        <f>IF(K36="","",IF(K36=0,"",IF(K36&lt;0,-1*M36/K36,M36/K36)))</f>
        <v/>
      </c>
      <c r="O36" s="19"/>
      <c r="P36" s="19"/>
      <c r="Q36" s="40">
        <f>P36-O36</f>
        <v>0</v>
      </c>
      <c r="R36" s="41" t="str">
        <f>IF(O36="","",IF(O36=0,"",IF(O36&lt;0,-1*Q36/O36,Q36/O36)))</f>
        <v/>
      </c>
      <c r="S36" s="46">
        <f>O36+K36+G36</f>
        <v>0</v>
      </c>
      <c r="T36" s="46">
        <f>P36+L36+H36</f>
        <v>0</v>
      </c>
      <c r="U36" s="47">
        <f>T36-S36</f>
        <v>0</v>
      </c>
      <c r="V36" s="48" t="str">
        <f>IF(S36="","",IF(S36=0,"",IF(S36&lt;0,-1*U36/S36,U36/S36)))</f>
        <v/>
      </c>
      <c r="W36" s="19"/>
      <c r="X36" s="19"/>
      <c r="Y36" s="40">
        <f>X36-W36</f>
        <v>0</v>
      </c>
      <c r="Z36" s="41" t="str">
        <f>IF(W36="","",IF(W36=0,"",IF(W36&lt;0,-1*Y36/W36,Y36/W36)))</f>
        <v/>
      </c>
      <c r="AA36" s="19"/>
      <c r="AB36" s="19"/>
      <c r="AC36" s="40">
        <f>AB36-AA36</f>
        <v>0</v>
      </c>
      <c r="AD36" s="41" t="str">
        <f>IF(AA36="","",IF(AA36=0,"",IF(AA36&lt;0,-1*AC36/AA36,AC36/AA36)))</f>
        <v/>
      </c>
      <c r="AE36" s="19"/>
      <c r="AF36" s="19"/>
      <c r="AG36" s="40">
        <f>AF36-AE36</f>
        <v>0</v>
      </c>
      <c r="AH36" s="41" t="str">
        <f>IF(AE36="","",IF(AE36=0,"",IF(AE36&lt;0,-1*AG36/AE36,AG36/AE36)))</f>
        <v/>
      </c>
      <c r="AI36" s="46">
        <f>AE36+AA36+W36</f>
        <v>0</v>
      </c>
      <c r="AJ36" s="46">
        <f>AF36+AB36+X36</f>
        <v>0</v>
      </c>
      <c r="AK36" s="47">
        <f>AJ36-AI36</f>
        <v>0</v>
      </c>
      <c r="AL36" s="48" t="str">
        <f>IF(AI36="","",IF(AI36=0,"",IF(AI36&lt;0,-1*AK36/AI36,AK36/AI36)))</f>
        <v/>
      </c>
      <c r="AM36" s="19"/>
      <c r="AN36" s="19"/>
      <c r="AO36" s="40">
        <f>AN36-AM36</f>
        <v>0</v>
      </c>
      <c r="AP36" s="41" t="str">
        <f>IF(AM36="","",IF(AM36=0,"",IF(AM36&lt;0,-1*AO36/AM36,AO36/AM36)))</f>
        <v/>
      </c>
      <c r="AQ36" s="19"/>
      <c r="AR36" s="19"/>
      <c r="AS36" s="40">
        <f>AR36-AQ36</f>
        <v>0</v>
      </c>
      <c r="AT36" s="41" t="str">
        <f>IF(AQ36="","",IF(AQ36=0,"",IF(AQ36&lt;0,-1*AS36/AQ36,AS36/AQ36)))</f>
        <v/>
      </c>
      <c r="AU36" s="19"/>
      <c r="AV36" s="19"/>
      <c r="AW36" s="40">
        <f>AV36-AU36</f>
        <v>0</v>
      </c>
      <c r="AX36" s="41" t="str">
        <f>IF(AU36="","",IF(AU36=0,"",IF(AU36&lt;0,-1*AW36/AU36,AW36/AU36)))</f>
        <v/>
      </c>
      <c r="AY36" s="46">
        <f>AU36+AQ36+AM36</f>
        <v>0</v>
      </c>
      <c r="AZ36" s="46">
        <f>AV36+AR36+AN36</f>
        <v>0</v>
      </c>
      <c r="BA36" s="47">
        <f>AZ36-AY36</f>
        <v>0</v>
      </c>
      <c r="BB36" s="48" t="str">
        <f>IF(AY36="","",IF(AY36=0,"",IF(AY36&lt;0,-1*BA36/AY36,BA36/AY36)))</f>
        <v/>
      </c>
      <c r="BC36" s="19"/>
      <c r="BD36" s="19"/>
      <c r="BE36" s="40">
        <f>BD36-BC36</f>
        <v>0</v>
      </c>
      <c r="BF36" s="41" t="str">
        <f>IF(BC36="","",IF(BC36=0,"",IF(BC36&lt;0,-1*BE36/BC36,BE36/BC36)))</f>
        <v/>
      </c>
      <c r="BG36" s="19"/>
      <c r="BH36" s="19"/>
      <c r="BI36" s="40">
        <f>BH36-BG36</f>
        <v>0</v>
      </c>
      <c r="BJ36" s="41" t="str">
        <f>IF(BG36="","",IF(BG36=0,"",IF(BG36&lt;0,-1*BI36/BG36,BI36/BG36)))</f>
        <v/>
      </c>
      <c r="BK36" s="19"/>
      <c r="BL36" s="19"/>
      <c r="BM36" s="40">
        <f>BL36-BK36</f>
        <v>0</v>
      </c>
      <c r="BN36" s="41" t="str">
        <f>IF(BK36="","",IF(BK36=0,"",IF(BK36&lt;0,-1*BM36/BK36,BM36/BK36)))</f>
        <v/>
      </c>
      <c r="BO36" s="46">
        <f>BK36+BG36+BC36</f>
        <v>0</v>
      </c>
      <c r="BP36" s="46">
        <f>BL36+BH36+BD36</f>
        <v>0</v>
      </c>
      <c r="BQ36" s="47">
        <f>BP36-BO36</f>
        <v>0</v>
      </c>
      <c r="BR36" s="48" t="str">
        <f>IF(BO36="","",IF(BO36=0,"",IF(BO36&lt;0,-1*BQ36/BO36,BQ36/BO36)))</f>
        <v/>
      </c>
      <c r="BS36" s="68">
        <f t="shared" si="5"/>
        <v>0</v>
      </c>
      <c r="BT36" s="68">
        <f t="shared" si="6"/>
        <v>0</v>
      </c>
    </row>
    <row r="37" spans="1:72" s="368" customFormat="1" x14ac:dyDescent="0.2">
      <c r="A37" s="366"/>
      <c r="B37" s="363"/>
      <c r="C37" s="364"/>
      <c r="D37" s="365"/>
      <c r="E37" s="366"/>
      <c r="F37" s="366"/>
      <c r="G37" s="367"/>
      <c r="H37" s="367"/>
      <c r="I37" s="42"/>
      <c r="J37" s="43"/>
      <c r="K37" s="367"/>
      <c r="L37" s="367"/>
      <c r="M37" s="42"/>
      <c r="N37" s="43"/>
      <c r="O37" s="367"/>
      <c r="P37" s="367"/>
      <c r="Q37" s="42"/>
      <c r="R37" s="43"/>
      <c r="S37" s="46"/>
      <c r="T37" s="46"/>
      <c r="U37" s="47"/>
      <c r="V37" s="48"/>
      <c r="W37" s="367"/>
      <c r="X37" s="367"/>
      <c r="Y37" s="42"/>
      <c r="Z37" s="43"/>
      <c r="AA37" s="367"/>
      <c r="AB37" s="367"/>
      <c r="AC37" s="42"/>
      <c r="AD37" s="43"/>
      <c r="AE37" s="367"/>
      <c r="AF37" s="367"/>
      <c r="AG37" s="42"/>
      <c r="AH37" s="43"/>
      <c r="AI37" s="46"/>
      <c r="AJ37" s="46"/>
      <c r="AK37" s="47"/>
      <c r="AL37" s="48"/>
      <c r="AM37" s="367"/>
      <c r="AN37" s="367"/>
      <c r="AO37" s="42"/>
      <c r="AP37" s="43"/>
      <c r="AQ37" s="367"/>
      <c r="AR37" s="367"/>
      <c r="AS37" s="42"/>
      <c r="AT37" s="43"/>
      <c r="AU37" s="367"/>
      <c r="AV37" s="367"/>
      <c r="AW37" s="42"/>
      <c r="AX37" s="43"/>
      <c r="AY37" s="46"/>
      <c r="AZ37" s="46"/>
      <c r="BA37" s="47"/>
      <c r="BB37" s="48"/>
      <c r="BC37" s="367"/>
      <c r="BD37" s="367"/>
      <c r="BE37" s="42"/>
      <c r="BF37" s="43"/>
      <c r="BG37" s="367"/>
      <c r="BH37" s="367"/>
      <c r="BI37" s="42"/>
      <c r="BJ37" s="43"/>
      <c r="BK37" s="367"/>
      <c r="BL37" s="367"/>
      <c r="BM37" s="42"/>
      <c r="BN37" s="43"/>
      <c r="BO37" s="46"/>
      <c r="BP37" s="46"/>
      <c r="BQ37" s="47"/>
      <c r="BR37" s="48"/>
      <c r="BS37" s="68"/>
      <c r="BT37" s="68"/>
    </row>
    <row r="38" spans="1:72" x14ac:dyDescent="0.2">
      <c r="A38" s="351" t="s">
        <v>153</v>
      </c>
      <c r="B38" s="357"/>
      <c r="C38" s="360"/>
      <c r="D38" s="6"/>
      <c r="E38" s="351"/>
      <c r="F38" s="351"/>
      <c r="G38" s="19"/>
      <c r="H38" s="19"/>
      <c r="I38" s="40">
        <f>H38-G38</f>
        <v>0</v>
      </c>
      <c r="J38" s="41" t="str">
        <f>IF(G38="","",IF(G38=0,"",IF(G38&lt;0,-1*I38/G38,I38/G38)))</f>
        <v/>
      </c>
      <c r="K38" s="19"/>
      <c r="L38" s="19"/>
      <c r="M38" s="40">
        <f>L38-K38</f>
        <v>0</v>
      </c>
      <c r="N38" s="41" t="str">
        <f>IF(K38="","",IF(K38=0,"",IF(K38&lt;0,-1*M38/K38,M38/K38)))</f>
        <v/>
      </c>
      <c r="O38" s="19"/>
      <c r="P38" s="19"/>
      <c r="Q38" s="40">
        <f>P38-O38</f>
        <v>0</v>
      </c>
      <c r="R38" s="41" t="str">
        <f>IF(O38="","",IF(O38=0,"",IF(O38&lt;0,-1*Q38/O38,Q38/O38)))</f>
        <v/>
      </c>
      <c r="S38" s="46">
        <f>O38+K38+G38</f>
        <v>0</v>
      </c>
      <c r="T38" s="46">
        <f>P38+L38+H38</f>
        <v>0</v>
      </c>
      <c r="U38" s="47">
        <f>T38-S38</f>
        <v>0</v>
      </c>
      <c r="V38" s="48" t="str">
        <f>IF(S38="","",IF(S38=0,"",IF(S38&lt;0,-1*U38/S38,U38/S38)))</f>
        <v/>
      </c>
      <c r="W38" s="19"/>
      <c r="X38" s="19"/>
      <c r="Y38" s="40">
        <f>X38-W38</f>
        <v>0</v>
      </c>
      <c r="Z38" s="41" t="str">
        <f>IF(W38="","",IF(W38=0,"",IF(W38&lt;0,-1*Y38/W38,Y38/W38)))</f>
        <v/>
      </c>
      <c r="AA38" s="19"/>
      <c r="AB38" s="19"/>
      <c r="AC38" s="40">
        <f>AB38-AA38</f>
        <v>0</v>
      </c>
      <c r="AD38" s="41" t="str">
        <f>IF(AA38="","",IF(AA38=0,"",IF(AA38&lt;0,-1*AC38/AA38,AC38/AA38)))</f>
        <v/>
      </c>
      <c r="AE38" s="19"/>
      <c r="AF38" s="19"/>
      <c r="AG38" s="40">
        <f>AF38-AE38</f>
        <v>0</v>
      </c>
      <c r="AH38" s="41" t="str">
        <f>IF(AE38="","",IF(AE38=0,"",IF(AE38&lt;0,-1*AG38/AE38,AG38/AE38)))</f>
        <v/>
      </c>
      <c r="AI38" s="46">
        <f>AE38+AA38+W38</f>
        <v>0</v>
      </c>
      <c r="AJ38" s="46">
        <f>AF38+AB38+X38</f>
        <v>0</v>
      </c>
      <c r="AK38" s="47">
        <f>AJ38-AI38</f>
        <v>0</v>
      </c>
      <c r="AL38" s="48" t="str">
        <f>IF(AI38="","",IF(AI38=0,"",IF(AI38&lt;0,-1*AK38/AI38,AK38/AI38)))</f>
        <v/>
      </c>
      <c r="AM38" s="19"/>
      <c r="AN38" s="19"/>
      <c r="AO38" s="40">
        <f>AN38-AM38</f>
        <v>0</v>
      </c>
      <c r="AP38" s="41" t="str">
        <f>IF(AM38="","",IF(AM38=0,"",IF(AM38&lt;0,-1*AO38/AM38,AO38/AM38)))</f>
        <v/>
      </c>
      <c r="AQ38" s="19"/>
      <c r="AR38" s="19"/>
      <c r="AS38" s="40">
        <f>AR38-AQ38</f>
        <v>0</v>
      </c>
      <c r="AT38" s="41" t="str">
        <f>IF(AQ38="","",IF(AQ38=0,"",IF(AQ38&lt;0,-1*AS38/AQ38,AS38/AQ38)))</f>
        <v/>
      </c>
      <c r="AU38" s="19"/>
      <c r="AV38" s="19"/>
      <c r="AW38" s="40">
        <f>AV38-AU38</f>
        <v>0</v>
      </c>
      <c r="AX38" s="41" t="str">
        <f>IF(AU38="","",IF(AU38=0,"",IF(AU38&lt;0,-1*AW38/AU38,AW38/AU38)))</f>
        <v/>
      </c>
      <c r="AY38" s="46">
        <f>AU38+AQ38+AM38</f>
        <v>0</v>
      </c>
      <c r="AZ38" s="46">
        <f>AV38+AR38+AN38</f>
        <v>0</v>
      </c>
      <c r="BA38" s="47">
        <f>AZ38-AY38</f>
        <v>0</v>
      </c>
      <c r="BB38" s="48" t="str">
        <f>IF(AY38="","",IF(AY38=0,"",IF(AY38&lt;0,-1*BA38/AY38,BA38/AY38)))</f>
        <v/>
      </c>
      <c r="BC38" s="19"/>
      <c r="BD38" s="19"/>
      <c r="BE38" s="40">
        <f>BD38-BC38</f>
        <v>0</v>
      </c>
      <c r="BF38" s="41" t="str">
        <f>IF(BC38="","",IF(BC38=0,"",IF(BC38&lt;0,-1*BE38/BC38,BE38/BC38)))</f>
        <v/>
      </c>
      <c r="BG38" s="19"/>
      <c r="BH38" s="19"/>
      <c r="BI38" s="40">
        <f>BH38-BG38</f>
        <v>0</v>
      </c>
      <c r="BJ38" s="41" t="str">
        <f>IF(BG38="","",IF(BG38=0,"",IF(BG38&lt;0,-1*BI38/BG38,BI38/BG38)))</f>
        <v/>
      </c>
      <c r="BK38" s="19"/>
      <c r="BL38" s="19"/>
      <c r="BM38" s="40">
        <f>BL38-BK38</f>
        <v>0</v>
      </c>
      <c r="BN38" s="41" t="str">
        <f>IF(BK38="","",IF(BK38=0,"",IF(BK38&lt;0,-1*BM38/BK38,BM38/BK38)))</f>
        <v/>
      </c>
      <c r="BO38" s="46">
        <f>BK38+BG38+BC38</f>
        <v>0</v>
      </c>
      <c r="BP38" s="46">
        <f>BL38+BH38+BD38</f>
        <v>0</v>
      </c>
      <c r="BQ38" s="47">
        <f>BP38-BO38</f>
        <v>0</v>
      </c>
      <c r="BR38" s="48" t="str">
        <f>IF(BO38="","",IF(BO38=0,"",IF(BO38&lt;0,-1*BQ38/BO38,BQ38/BO38)))</f>
        <v/>
      </c>
      <c r="BS38" s="68">
        <f t="shared" si="5"/>
        <v>0</v>
      </c>
      <c r="BT38" s="68">
        <f t="shared" si="6"/>
        <v>0</v>
      </c>
    </row>
    <row r="39" spans="1:72" s="368" customFormat="1" x14ac:dyDescent="0.2">
      <c r="A39" s="366"/>
      <c r="B39" s="363"/>
      <c r="C39" s="364"/>
      <c r="D39" s="365"/>
      <c r="E39" s="366"/>
      <c r="F39" s="366"/>
      <c r="G39" s="367"/>
      <c r="H39" s="367"/>
      <c r="I39" s="42"/>
      <c r="J39" s="43"/>
      <c r="K39" s="367"/>
      <c r="L39" s="367"/>
      <c r="M39" s="42"/>
      <c r="N39" s="43"/>
      <c r="O39" s="367"/>
      <c r="P39" s="367"/>
      <c r="Q39" s="42"/>
      <c r="R39" s="43"/>
      <c r="S39" s="46"/>
      <c r="T39" s="46"/>
      <c r="U39" s="47"/>
      <c r="V39" s="48"/>
      <c r="W39" s="367"/>
      <c r="X39" s="367"/>
      <c r="Y39" s="42"/>
      <c r="Z39" s="43"/>
      <c r="AA39" s="367"/>
      <c r="AB39" s="367"/>
      <c r="AC39" s="42"/>
      <c r="AD39" s="43"/>
      <c r="AE39" s="367"/>
      <c r="AF39" s="367"/>
      <c r="AG39" s="42"/>
      <c r="AH39" s="43"/>
      <c r="AI39" s="46"/>
      <c r="AJ39" s="46"/>
      <c r="AK39" s="47"/>
      <c r="AL39" s="48"/>
      <c r="AM39" s="367"/>
      <c r="AN39" s="367"/>
      <c r="AO39" s="42"/>
      <c r="AP39" s="43"/>
      <c r="AQ39" s="367"/>
      <c r="AR39" s="367"/>
      <c r="AS39" s="42"/>
      <c r="AT39" s="43"/>
      <c r="AU39" s="367"/>
      <c r="AV39" s="367"/>
      <c r="AW39" s="42"/>
      <c r="AX39" s="43"/>
      <c r="AY39" s="46"/>
      <c r="AZ39" s="46"/>
      <c r="BA39" s="47"/>
      <c r="BB39" s="48"/>
      <c r="BC39" s="367"/>
      <c r="BD39" s="367"/>
      <c r="BE39" s="42"/>
      <c r="BF39" s="43"/>
      <c r="BG39" s="367"/>
      <c r="BH39" s="367"/>
      <c r="BI39" s="42"/>
      <c r="BJ39" s="43"/>
      <c r="BK39" s="367"/>
      <c r="BL39" s="367"/>
      <c r="BM39" s="42"/>
      <c r="BN39" s="43"/>
      <c r="BO39" s="46"/>
      <c r="BP39" s="46"/>
      <c r="BQ39" s="47"/>
      <c r="BR39" s="48"/>
      <c r="BS39" s="68"/>
      <c r="BT39" s="68"/>
    </row>
    <row r="40" spans="1:72" x14ac:dyDescent="0.2">
      <c r="A40" s="351" t="s">
        <v>15</v>
      </c>
      <c r="B40" s="357"/>
      <c r="C40" s="360"/>
      <c r="D40" s="6"/>
      <c r="E40" s="351"/>
      <c r="F40" s="351"/>
      <c r="G40" s="19"/>
      <c r="H40" s="19"/>
      <c r="I40" s="40">
        <f>H40-G40</f>
        <v>0</v>
      </c>
      <c r="J40" s="41" t="str">
        <f>IF(G40="","",IF(G40=0,"",IF(G40&lt;0,-1*I40/G40,I40/G40)))</f>
        <v/>
      </c>
      <c r="K40" s="19"/>
      <c r="L40" s="19"/>
      <c r="M40" s="40">
        <f>L40-K40</f>
        <v>0</v>
      </c>
      <c r="N40" s="41" t="str">
        <f>IF(K40="","",IF(K40=0,"",IF(K40&lt;0,-1*M40/K40,M40/K40)))</f>
        <v/>
      </c>
      <c r="O40" s="19"/>
      <c r="P40" s="19"/>
      <c r="Q40" s="40">
        <f>P40-O40</f>
        <v>0</v>
      </c>
      <c r="R40" s="41" t="str">
        <f>IF(O40="","",IF(O40=0,"",IF(O40&lt;0,-1*Q40/O40,Q40/O40)))</f>
        <v/>
      </c>
      <c r="S40" s="46">
        <f>O40+K40+G40</f>
        <v>0</v>
      </c>
      <c r="T40" s="46">
        <f>P40+L40+H40</f>
        <v>0</v>
      </c>
      <c r="U40" s="47">
        <f>T40-S40</f>
        <v>0</v>
      </c>
      <c r="V40" s="48" t="str">
        <f>IF(S40="","",IF(S40=0,"",IF(S40&lt;0,-1*U40/S40,U40/S40)))</f>
        <v/>
      </c>
      <c r="W40" s="19"/>
      <c r="X40" s="19"/>
      <c r="Y40" s="40">
        <f>X40-W40</f>
        <v>0</v>
      </c>
      <c r="Z40" s="41" t="str">
        <f>IF(W40="","",IF(W40=0,"",IF(W40&lt;0,-1*Y40/W40,Y40/W40)))</f>
        <v/>
      </c>
      <c r="AA40" s="19"/>
      <c r="AB40" s="19"/>
      <c r="AC40" s="40">
        <f>AB40-AA40</f>
        <v>0</v>
      </c>
      <c r="AD40" s="41" t="str">
        <f>IF(AA40="","",IF(AA40=0,"",IF(AA40&lt;0,-1*AC40/AA40,AC40/AA40)))</f>
        <v/>
      </c>
      <c r="AE40" s="19"/>
      <c r="AF40" s="19"/>
      <c r="AG40" s="40">
        <f>AF40-AE40</f>
        <v>0</v>
      </c>
      <c r="AH40" s="41" t="str">
        <f>IF(AE40="","",IF(AE40=0,"",IF(AE40&lt;0,-1*AG40/AE40,AG40/AE40)))</f>
        <v/>
      </c>
      <c r="AI40" s="46">
        <f>AE40+AA40+W40</f>
        <v>0</v>
      </c>
      <c r="AJ40" s="46">
        <f>AF40+AB40+X40</f>
        <v>0</v>
      </c>
      <c r="AK40" s="47">
        <f>AJ40-AI40</f>
        <v>0</v>
      </c>
      <c r="AL40" s="48" t="str">
        <f>IF(AI40="","",IF(AI40=0,"",IF(AI40&lt;0,-1*AK40/AI40,AK40/AI40)))</f>
        <v/>
      </c>
      <c r="AM40" s="19"/>
      <c r="AN40" s="19"/>
      <c r="AO40" s="40">
        <f>AN40-AM40</f>
        <v>0</v>
      </c>
      <c r="AP40" s="41" t="str">
        <f>IF(AM40="","",IF(AM40=0,"",IF(AM40&lt;0,-1*AO40/AM40,AO40/AM40)))</f>
        <v/>
      </c>
      <c r="AQ40" s="19"/>
      <c r="AR40" s="19"/>
      <c r="AS40" s="40">
        <f>AR40-AQ40</f>
        <v>0</v>
      </c>
      <c r="AT40" s="41" t="str">
        <f>IF(AQ40="","",IF(AQ40=0,"",IF(AQ40&lt;0,-1*AS40/AQ40,AS40/AQ40)))</f>
        <v/>
      </c>
      <c r="AU40" s="19"/>
      <c r="AV40" s="19"/>
      <c r="AW40" s="40">
        <f>AV40-AU40</f>
        <v>0</v>
      </c>
      <c r="AX40" s="41" t="str">
        <f>IF(AU40="","",IF(AU40=0,"",IF(AU40&lt;0,-1*AW40/AU40,AW40/AU40)))</f>
        <v/>
      </c>
      <c r="AY40" s="46">
        <f>AU40+AQ40+AM40</f>
        <v>0</v>
      </c>
      <c r="AZ40" s="46">
        <f>AV40+AR40+AN40</f>
        <v>0</v>
      </c>
      <c r="BA40" s="47">
        <f>AZ40-AY40</f>
        <v>0</v>
      </c>
      <c r="BB40" s="48" t="str">
        <f>IF(AY40="","",IF(AY40=0,"",IF(AY40&lt;0,-1*BA40/AY40,BA40/AY40)))</f>
        <v/>
      </c>
      <c r="BC40" s="19"/>
      <c r="BD40" s="19"/>
      <c r="BE40" s="40">
        <f>BD40-BC40</f>
        <v>0</v>
      </c>
      <c r="BF40" s="41" t="str">
        <f>IF(BC40="","",IF(BC40=0,"",IF(BC40&lt;0,-1*BE40/BC40,BE40/BC40)))</f>
        <v/>
      </c>
      <c r="BG40" s="19"/>
      <c r="BH40" s="19"/>
      <c r="BI40" s="40">
        <f>BH40-BG40</f>
        <v>0</v>
      </c>
      <c r="BJ40" s="41" t="str">
        <f>IF(BG40="","",IF(BG40=0,"",IF(BG40&lt;0,-1*BI40/BG40,BI40/BG40)))</f>
        <v/>
      </c>
      <c r="BK40" s="19"/>
      <c r="BL40" s="19"/>
      <c r="BM40" s="40">
        <f>BL40-BK40</f>
        <v>0</v>
      </c>
      <c r="BN40" s="41" t="str">
        <f>IF(BK40="","",IF(BK40=0,"",IF(BK40&lt;0,-1*BM40/BK40,BM40/BK40)))</f>
        <v/>
      </c>
      <c r="BO40" s="46">
        <f>BK40+BG40+BC40</f>
        <v>0</v>
      </c>
      <c r="BP40" s="46">
        <f>BL40+BH40+BD40</f>
        <v>0</v>
      </c>
      <c r="BQ40" s="47">
        <f>BP40-BO40</f>
        <v>0</v>
      </c>
      <c r="BR40" s="48" t="str">
        <f>IF(BO40="","",IF(BO40=0,"",IF(BO40&lt;0,-1*BQ40/BO40,BQ40/BO40)))</f>
        <v/>
      </c>
      <c r="BS40" s="68">
        <f t="shared" si="5"/>
        <v>0</v>
      </c>
      <c r="BT40" s="68">
        <f t="shared" si="6"/>
        <v>0</v>
      </c>
    </row>
    <row r="41" spans="1:72" s="368" customFormat="1" x14ac:dyDescent="0.2">
      <c r="A41" s="366"/>
      <c r="B41" s="363"/>
      <c r="C41" s="364"/>
      <c r="D41" s="365"/>
      <c r="E41" s="366"/>
      <c r="F41" s="366"/>
      <c r="G41" s="367"/>
      <c r="H41" s="367"/>
      <c r="I41" s="42"/>
      <c r="J41" s="43"/>
      <c r="K41" s="367"/>
      <c r="L41" s="367"/>
      <c r="M41" s="42"/>
      <c r="N41" s="43"/>
      <c r="O41" s="367"/>
      <c r="P41" s="367"/>
      <c r="Q41" s="42"/>
      <c r="R41" s="43"/>
      <c r="S41" s="46"/>
      <c r="T41" s="46"/>
      <c r="U41" s="47"/>
      <c r="V41" s="48"/>
      <c r="W41" s="367"/>
      <c r="X41" s="367"/>
      <c r="Y41" s="42"/>
      <c r="Z41" s="43"/>
      <c r="AA41" s="367"/>
      <c r="AB41" s="367"/>
      <c r="AC41" s="42"/>
      <c r="AD41" s="43"/>
      <c r="AE41" s="367"/>
      <c r="AF41" s="367"/>
      <c r="AG41" s="42"/>
      <c r="AH41" s="43"/>
      <c r="AI41" s="46"/>
      <c r="AJ41" s="46"/>
      <c r="AK41" s="47"/>
      <c r="AL41" s="48"/>
      <c r="AM41" s="367"/>
      <c r="AN41" s="367"/>
      <c r="AO41" s="42"/>
      <c r="AP41" s="43"/>
      <c r="AQ41" s="367"/>
      <c r="AR41" s="367"/>
      <c r="AS41" s="42"/>
      <c r="AT41" s="43"/>
      <c r="AU41" s="367"/>
      <c r="AV41" s="367"/>
      <c r="AW41" s="42"/>
      <c r="AX41" s="43"/>
      <c r="AY41" s="46"/>
      <c r="AZ41" s="46"/>
      <c r="BA41" s="47"/>
      <c r="BB41" s="48"/>
      <c r="BC41" s="367"/>
      <c r="BD41" s="367"/>
      <c r="BE41" s="42"/>
      <c r="BF41" s="43"/>
      <c r="BG41" s="367"/>
      <c r="BH41" s="367"/>
      <c r="BI41" s="42"/>
      <c r="BJ41" s="43"/>
      <c r="BK41" s="367"/>
      <c r="BL41" s="367"/>
      <c r="BM41" s="42"/>
      <c r="BN41" s="43"/>
      <c r="BO41" s="46"/>
      <c r="BP41" s="46"/>
      <c r="BQ41" s="47"/>
      <c r="BR41" s="48"/>
      <c r="BS41" s="68"/>
      <c r="BT41" s="68"/>
    </row>
    <row r="42" spans="1:72" x14ac:dyDescent="0.2">
      <c r="A42" s="351" t="s">
        <v>154</v>
      </c>
      <c r="B42" s="357"/>
      <c r="C42" s="360"/>
      <c r="D42" s="6"/>
      <c r="E42" s="351"/>
      <c r="F42" s="351"/>
      <c r="G42" s="19"/>
      <c r="H42" s="19"/>
      <c r="I42" s="40">
        <f>H42-G42</f>
        <v>0</v>
      </c>
      <c r="J42" s="41" t="str">
        <f>IF(G42="","",IF(G42=0,"",IF(G42&lt;0,-1*I42/G42,I42/G42)))</f>
        <v/>
      </c>
      <c r="K42" s="19"/>
      <c r="L42" s="19"/>
      <c r="M42" s="40">
        <f>L42-K42</f>
        <v>0</v>
      </c>
      <c r="N42" s="41" t="str">
        <f>IF(K42="","",IF(K42=0,"",IF(K42&lt;0,-1*M42/K42,M42/K42)))</f>
        <v/>
      </c>
      <c r="O42" s="19"/>
      <c r="P42" s="19"/>
      <c r="Q42" s="40">
        <f>P42-O42</f>
        <v>0</v>
      </c>
      <c r="R42" s="41" t="str">
        <f>IF(O42="","",IF(O42=0,"",IF(O42&lt;0,-1*Q42/O42,Q42/O42)))</f>
        <v/>
      </c>
      <c r="S42" s="46">
        <f>O42+K42+G42</f>
        <v>0</v>
      </c>
      <c r="T42" s="46">
        <f>P42+L42+H42</f>
        <v>0</v>
      </c>
      <c r="U42" s="47">
        <f>T42-S42</f>
        <v>0</v>
      </c>
      <c r="V42" s="48" t="str">
        <f>IF(S42="","",IF(S42=0,"",IF(S42&lt;0,-1*U42/S42,U42/S42)))</f>
        <v/>
      </c>
      <c r="W42" s="19"/>
      <c r="X42" s="19"/>
      <c r="Y42" s="40">
        <f>X42-W42</f>
        <v>0</v>
      </c>
      <c r="Z42" s="41" t="str">
        <f>IF(W42="","",IF(W42=0,"",IF(W42&lt;0,-1*Y42/W42,Y42/W42)))</f>
        <v/>
      </c>
      <c r="AA42" s="19"/>
      <c r="AB42" s="19"/>
      <c r="AC42" s="40">
        <f>AB42-AA42</f>
        <v>0</v>
      </c>
      <c r="AD42" s="41" t="str">
        <f>IF(AA42="","",IF(AA42=0,"",IF(AA42&lt;0,-1*AC42/AA42,AC42/AA42)))</f>
        <v/>
      </c>
      <c r="AE42" s="19"/>
      <c r="AF42" s="19"/>
      <c r="AG42" s="40">
        <f>AF42-AE42</f>
        <v>0</v>
      </c>
      <c r="AH42" s="41" t="str">
        <f>IF(AE42="","",IF(AE42=0,"",IF(AE42&lt;0,-1*AG42/AE42,AG42/AE42)))</f>
        <v/>
      </c>
      <c r="AI42" s="46">
        <f>AE42+AA42+W42</f>
        <v>0</v>
      </c>
      <c r="AJ42" s="46">
        <f>AF42+AB42+X42</f>
        <v>0</v>
      </c>
      <c r="AK42" s="47">
        <f>AJ42-AI42</f>
        <v>0</v>
      </c>
      <c r="AL42" s="48" t="str">
        <f>IF(AI42="","",IF(AI42=0,"",IF(AI42&lt;0,-1*AK42/AI42,AK42/AI42)))</f>
        <v/>
      </c>
      <c r="AM42" s="19"/>
      <c r="AN42" s="19"/>
      <c r="AO42" s="40">
        <f>AN42-AM42</f>
        <v>0</v>
      </c>
      <c r="AP42" s="41" t="str">
        <f>IF(AM42="","",IF(AM42=0,"",IF(AM42&lt;0,-1*AO42/AM42,AO42/AM42)))</f>
        <v/>
      </c>
      <c r="AQ42" s="19"/>
      <c r="AR42" s="19"/>
      <c r="AS42" s="40">
        <f>AR42-AQ42</f>
        <v>0</v>
      </c>
      <c r="AT42" s="41" t="str">
        <f>IF(AQ42="","",IF(AQ42=0,"",IF(AQ42&lt;0,-1*AS42/AQ42,AS42/AQ42)))</f>
        <v/>
      </c>
      <c r="AU42" s="19"/>
      <c r="AV42" s="19"/>
      <c r="AW42" s="40">
        <f>AV42-AU42</f>
        <v>0</v>
      </c>
      <c r="AX42" s="41" t="str">
        <f>IF(AU42="","",IF(AU42=0,"",IF(AU42&lt;0,-1*AW42/AU42,AW42/AU42)))</f>
        <v/>
      </c>
      <c r="AY42" s="46">
        <f>AU42+AQ42+AM42</f>
        <v>0</v>
      </c>
      <c r="AZ42" s="46">
        <f>AV42+AR42+AN42</f>
        <v>0</v>
      </c>
      <c r="BA42" s="47">
        <f>AZ42-AY42</f>
        <v>0</v>
      </c>
      <c r="BB42" s="48" t="str">
        <f>IF(AY42="","",IF(AY42=0,"",IF(AY42&lt;0,-1*BA42/AY42,BA42/AY42)))</f>
        <v/>
      </c>
      <c r="BC42" s="19"/>
      <c r="BD42" s="19"/>
      <c r="BE42" s="40">
        <f>BD42-BC42</f>
        <v>0</v>
      </c>
      <c r="BF42" s="41" t="str">
        <f>IF(BC42="","",IF(BC42=0,"",IF(BC42&lt;0,-1*BE42/BC42,BE42/BC42)))</f>
        <v/>
      </c>
      <c r="BG42" s="19"/>
      <c r="BH42" s="19"/>
      <c r="BI42" s="40">
        <f>BH42-BG42</f>
        <v>0</v>
      </c>
      <c r="BJ42" s="41" t="str">
        <f>IF(BG42="","",IF(BG42=0,"",IF(BG42&lt;0,-1*BI42/BG42,BI42/BG42)))</f>
        <v/>
      </c>
      <c r="BK42" s="19"/>
      <c r="BL42" s="19"/>
      <c r="BM42" s="40">
        <f>BL42-BK42</f>
        <v>0</v>
      </c>
      <c r="BN42" s="41" t="str">
        <f>IF(BK42="","",IF(BK42=0,"",IF(BK42&lt;0,-1*BM42/BK42,BM42/BK42)))</f>
        <v/>
      </c>
      <c r="BO42" s="46">
        <f>BK42+BG42+BC42</f>
        <v>0</v>
      </c>
      <c r="BP42" s="46">
        <f>BL42+BH42+BD42</f>
        <v>0</v>
      </c>
      <c r="BQ42" s="47">
        <f>BP42-BO42</f>
        <v>0</v>
      </c>
      <c r="BR42" s="48" t="str">
        <f>IF(BO42="","",IF(BO42=0,"",IF(BO42&lt;0,-1*BQ42/BO42,BQ42/BO42)))</f>
        <v/>
      </c>
      <c r="BS42" s="68">
        <f t="shared" si="5"/>
        <v>0</v>
      </c>
      <c r="BT42" s="68">
        <f t="shared" si="6"/>
        <v>0</v>
      </c>
    </row>
    <row r="43" spans="1:72" s="368" customFormat="1" x14ac:dyDescent="0.2">
      <c r="A43" s="366"/>
      <c r="B43" s="363"/>
      <c r="C43" s="364"/>
      <c r="D43" s="365"/>
      <c r="E43" s="366"/>
      <c r="F43" s="366"/>
      <c r="G43" s="367"/>
      <c r="H43" s="367"/>
      <c r="I43" s="42"/>
      <c r="J43" s="43"/>
      <c r="K43" s="367"/>
      <c r="L43" s="367"/>
      <c r="M43" s="42"/>
      <c r="N43" s="43"/>
      <c r="O43" s="367"/>
      <c r="P43" s="367"/>
      <c r="Q43" s="42"/>
      <c r="R43" s="43"/>
      <c r="S43" s="46"/>
      <c r="T43" s="46"/>
      <c r="U43" s="47"/>
      <c r="V43" s="48"/>
      <c r="W43" s="367"/>
      <c r="X43" s="367"/>
      <c r="Y43" s="42"/>
      <c r="Z43" s="43"/>
      <c r="AA43" s="367"/>
      <c r="AB43" s="367"/>
      <c r="AC43" s="42"/>
      <c r="AD43" s="43"/>
      <c r="AE43" s="367"/>
      <c r="AF43" s="367"/>
      <c r="AG43" s="42"/>
      <c r="AH43" s="43"/>
      <c r="AI43" s="46"/>
      <c r="AJ43" s="46"/>
      <c r="AK43" s="47"/>
      <c r="AL43" s="48"/>
      <c r="AM43" s="367"/>
      <c r="AN43" s="367"/>
      <c r="AO43" s="42"/>
      <c r="AP43" s="43"/>
      <c r="AQ43" s="367"/>
      <c r="AR43" s="367"/>
      <c r="AS43" s="42"/>
      <c r="AT43" s="43"/>
      <c r="AU43" s="367"/>
      <c r="AV43" s="367"/>
      <c r="AW43" s="42"/>
      <c r="AX43" s="43"/>
      <c r="AY43" s="46"/>
      <c r="AZ43" s="46"/>
      <c r="BA43" s="47"/>
      <c r="BB43" s="48"/>
      <c r="BC43" s="367"/>
      <c r="BD43" s="367"/>
      <c r="BE43" s="42"/>
      <c r="BF43" s="43"/>
      <c r="BG43" s="367"/>
      <c r="BH43" s="367"/>
      <c r="BI43" s="42"/>
      <c r="BJ43" s="43"/>
      <c r="BK43" s="367"/>
      <c r="BL43" s="367"/>
      <c r="BM43" s="42"/>
      <c r="BN43" s="43"/>
      <c r="BO43" s="46"/>
      <c r="BP43" s="46"/>
      <c r="BQ43" s="47"/>
      <c r="BR43" s="48"/>
      <c r="BS43" s="68"/>
      <c r="BT43" s="68"/>
    </row>
    <row r="44" spans="1:72" s="60" customFormat="1" x14ac:dyDescent="0.2">
      <c r="A44" s="1" t="s">
        <v>155</v>
      </c>
      <c r="B44" s="8"/>
      <c r="C44" s="57"/>
      <c r="D44" s="13"/>
      <c r="E44" s="1"/>
      <c r="F44" s="1"/>
      <c r="G44" s="58">
        <f>SUM(G26:G42,G21)</f>
        <v>0</v>
      </c>
      <c r="H44" s="58">
        <f>SUM(H26:H42,H21)</f>
        <v>0</v>
      </c>
      <c r="I44" s="44">
        <f>H44-G44</f>
        <v>0</v>
      </c>
      <c r="J44" s="45" t="str">
        <f>IF(G44="","",IF(G44=0,"",IF(G44&lt;0,-1*I44/G44,I44/G44)))</f>
        <v/>
      </c>
      <c r="K44" s="58">
        <f>SUM(K26:K42,K21)</f>
        <v>0</v>
      </c>
      <c r="L44" s="58">
        <f>SUM(L26:L42,L21)</f>
        <v>0</v>
      </c>
      <c r="M44" s="44">
        <f>L44-K44</f>
        <v>0</v>
      </c>
      <c r="N44" s="45" t="str">
        <f>IF(K44="","",IF(K44=0,"",IF(K44&lt;0,-1*M44/K44,M44/K44)))</f>
        <v/>
      </c>
      <c r="O44" s="58">
        <f>SUM(O26:O42,O21)</f>
        <v>0</v>
      </c>
      <c r="P44" s="58">
        <f>SUM(P26:P42,P21)</f>
        <v>0</v>
      </c>
      <c r="Q44" s="44">
        <f>P44-O44</f>
        <v>0</v>
      </c>
      <c r="R44" s="45" t="str">
        <f>IF(O44="","",IF(O44=0,"",IF(O44&lt;0,-1*Q44/O44,Q44/O44)))</f>
        <v/>
      </c>
      <c r="S44" s="49">
        <f>O44+K44+G44</f>
        <v>0</v>
      </c>
      <c r="T44" s="49">
        <f>P44+L44+H44</f>
        <v>0</v>
      </c>
      <c r="U44" s="50">
        <f>T44-S44</f>
        <v>0</v>
      </c>
      <c r="V44" s="51" t="str">
        <f>IF(S44="","",IF(S44=0,"",IF(S44&lt;0,-1*U44/S44,U44/S44)))</f>
        <v/>
      </c>
      <c r="W44" s="58">
        <f>SUM(W26:W42,W21)</f>
        <v>0</v>
      </c>
      <c r="X44" s="58">
        <f>SUM(X26:X42,X21)</f>
        <v>0</v>
      </c>
      <c r="Y44" s="44">
        <f>X44-W44</f>
        <v>0</v>
      </c>
      <c r="Z44" s="45" t="str">
        <f>IF(W44="","",IF(W44=0,"",IF(W44&lt;0,-1*Y44/W44,Y44/W44)))</f>
        <v/>
      </c>
      <c r="AA44" s="58">
        <f>SUM(AA26:AA42,AA21)</f>
        <v>0</v>
      </c>
      <c r="AB44" s="58">
        <f>SUM(AB26:AB42,AB21)</f>
        <v>0</v>
      </c>
      <c r="AC44" s="44">
        <f>AB44-AA44</f>
        <v>0</v>
      </c>
      <c r="AD44" s="45" t="str">
        <f>IF(AA44="","",IF(AA44=0,"",IF(AA44&lt;0,-1*AC44/AA44,AC44/AA44)))</f>
        <v/>
      </c>
      <c r="AE44" s="58">
        <f>SUM(AE26:AE42,AE21)</f>
        <v>0</v>
      </c>
      <c r="AF44" s="58">
        <f>SUM(AF26:AF42,AF21)</f>
        <v>0</v>
      </c>
      <c r="AG44" s="44">
        <f>AF44-AE44</f>
        <v>0</v>
      </c>
      <c r="AH44" s="45" t="str">
        <f>IF(AE44="","",IF(AE44=0,"",IF(AE44&lt;0,-1*AG44/AE44,AG44/AE44)))</f>
        <v/>
      </c>
      <c r="AI44" s="49">
        <f>AE44+AA44+W44</f>
        <v>0</v>
      </c>
      <c r="AJ44" s="49">
        <f>AF44+AB44+X44</f>
        <v>0</v>
      </c>
      <c r="AK44" s="50">
        <f>AJ44-AI44</f>
        <v>0</v>
      </c>
      <c r="AL44" s="51" t="str">
        <f>IF(AI44="","",IF(AI44=0,"",IF(AI44&lt;0,-1*AK44/AI44,AK44/AI44)))</f>
        <v/>
      </c>
      <c r="AM44" s="58">
        <f>SUM(AM26:AM42,AM21)</f>
        <v>0</v>
      </c>
      <c r="AN44" s="58">
        <f>SUM(AN26:AN42,AN21)</f>
        <v>0</v>
      </c>
      <c r="AO44" s="44">
        <f>AN44-AM44</f>
        <v>0</v>
      </c>
      <c r="AP44" s="45" t="str">
        <f>IF(AM44="","",IF(AM44=0,"",IF(AM44&lt;0,-1*AO44/AM44,AO44/AM44)))</f>
        <v/>
      </c>
      <c r="AQ44" s="58">
        <f>SUM(AQ26:AQ42,AQ21)</f>
        <v>0</v>
      </c>
      <c r="AR44" s="58">
        <f>SUM(AR26:AR42,AR21)</f>
        <v>0</v>
      </c>
      <c r="AS44" s="44">
        <f>AR44-AQ44</f>
        <v>0</v>
      </c>
      <c r="AT44" s="45" t="str">
        <f>IF(AQ44="","",IF(AQ44=0,"",IF(AQ44&lt;0,-1*AS44/AQ44,AS44/AQ44)))</f>
        <v/>
      </c>
      <c r="AU44" s="58">
        <f>SUM(AU26:AU42,AU21)</f>
        <v>0</v>
      </c>
      <c r="AV44" s="58">
        <f>SUM(AV26:AV42,AV21)</f>
        <v>0</v>
      </c>
      <c r="AW44" s="44">
        <f>AV44-AU44</f>
        <v>0</v>
      </c>
      <c r="AX44" s="45" t="str">
        <f>IF(AU44="","",IF(AU44=0,"",IF(AU44&lt;0,-1*AW44/AU44,AW44/AU44)))</f>
        <v/>
      </c>
      <c r="AY44" s="49">
        <f>AU44+AQ44+AM44</f>
        <v>0</v>
      </c>
      <c r="AZ44" s="49">
        <f>AV44+AR44+AN44</f>
        <v>0</v>
      </c>
      <c r="BA44" s="50">
        <f>AZ44-AY44</f>
        <v>0</v>
      </c>
      <c r="BB44" s="51" t="str">
        <f>IF(AY44="","",IF(AY44=0,"",IF(AY44&lt;0,-1*BA44/AY44,BA44/AY44)))</f>
        <v/>
      </c>
      <c r="BC44" s="58">
        <f>SUM(BC26:BC42,BC21)</f>
        <v>0</v>
      </c>
      <c r="BD44" s="58">
        <f>SUM(BD26:BD42,BD21)</f>
        <v>0</v>
      </c>
      <c r="BE44" s="44">
        <f>BD44-BC44</f>
        <v>0</v>
      </c>
      <c r="BF44" s="45" t="str">
        <f>IF(BC44="","",IF(BC44=0,"",IF(BC44&lt;0,-1*BE44/BC44,BE44/BC44)))</f>
        <v/>
      </c>
      <c r="BG44" s="58">
        <f>SUM(BG26:BG42,BG21)</f>
        <v>0</v>
      </c>
      <c r="BH44" s="58">
        <f>SUM(BH26:BH42,BH21)</f>
        <v>0</v>
      </c>
      <c r="BI44" s="44">
        <f>BH44-BG44</f>
        <v>0</v>
      </c>
      <c r="BJ44" s="45" t="str">
        <f>IF(BG44="","",IF(BG44=0,"",IF(BG44&lt;0,-1*BI44/BG44,BI44/BG44)))</f>
        <v/>
      </c>
      <c r="BK44" s="58">
        <f>SUM(BK26:BK42,BK21)</f>
        <v>0</v>
      </c>
      <c r="BL44" s="58">
        <f>SUM(BL26:BL42,BL21)</f>
        <v>0</v>
      </c>
      <c r="BM44" s="44">
        <f>BL44-BK44</f>
        <v>0</v>
      </c>
      <c r="BN44" s="45" t="str">
        <f>IF(BK44="","",IF(BK44=0,"",IF(BK44&lt;0,-1*BM44/BK44,BM44/BK44)))</f>
        <v/>
      </c>
      <c r="BO44" s="49">
        <f>BK44+BG44+BC44</f>
        <v>0</v>
      </c>
      <c r="BP44" s="49">
        <f>BL44+BH44+BD44</f>
        <v>0</v>
      </c>
      <c r="BQ44" s="50">
        <f>BP44-BO44</f>
        <v>0</v>
      </c>
      <c r="BR44" s="51" t="str">
        <f>IF(BO44="","",IF(BO44=0,"",IF(BO44&lt;0,-1*BQ44/BO44,BQ44/BO44)))</f>
        <v/>
      </c>
      <c r="BS44" s="49">
        <f t="shared" si="5"/>
        <v>0</v>
      </c>
      <c r="BT44" s="49">
        <f t="shared" si="6"/>
        <v>0</v>
      </c>
    </row>
    <row r="45" spans="1:72" s="60" customFormat="1" x14ac:dyDescent="0.2">
      <c r="A45" s="1"/>
      <c r="B45" s="8"/>
      <c r="C45" s="57"/>
      <c r="D45" s="13"/>
      <c r="E45" s="1"/>
      <c r="F45" s="1"/>
      <c r="G45" s="58"/>
      <c r="H45" s="58"/>
      <c r="I45" s="44"/>
      <c r="J45" s="45"/>
      <c r="K45" s="58"/>
      <c r="L45" s="58"/>
      <c r="M45" s="44"/>
      <c r="N45" s="45"/>
      <c r="O45" s="58"/>
      <c r="P45" s="58"/>
      <c r="Q45" s="44"/>
      <c r="R45" s="45"/>
      <c r="S45" s="49"/>
      <c r="T45" s="49"/>
      <c r="U45" s="50"/>
      <c r="V45" s="51"/>
      <c r="W45" s="58"/>
      <c r="X45" s="58"/>
      <c r="Y45" s="44"/>
      <c r="Z45" s="45"/>
      <c r="AA45" s="58"/>
      <c r="AB45" s="58"/>
      <c r="AC45" s="44"/>
      <c r="AD45" s="45"/>
      <c r="AE45" s="58"/>
      <c r="AF45" s="58"/>
      <c r="AG45" s="44"/>
      <c r="AH45" s="45"/>
      <c r="AI45" s="49"/>
      <c r="AJ45" s="49"/>
      <c r="AK45" s="50"/>
      <c r="AL45" s="51"/>
      <c r="AM45" s="58"/>
      <c r="AN45" s="58"/>
      <c r="AO45" s="44"/>
      <c r="AP45" s="45"/>
      <c r="AQ45" s="58"/>
      <c r="AR45" s="58"/>
      <c r="AS45" s="44"/>
      <c r="AT45" s="45"/>
      <c r="AU45" s="58"/>
      <c r="AV45" s="58"/>
      <c r="AW45" s="44"/>
      <c r="AX45" s="45"/>
      <c r="AY45" s="49"/>
      <c r="AZ45" s="49"/>
      <c r="BA45" s="50"/>
      <c r="BB45" s="51"/>
      <c r="BC45" s="58"/>
      <c r="BD45" s="58"/>
      <c r="BE45" s="44"/>
      <c r="BF45" s="45"/>
      <c r="BG45" s="58"/>
      <c r="BH45" s="58"/>
      <c r="BI45" s="44"/>
      <c r="BJ45" s="45"/>
      <c r="BK45" s="58"/>
      <c r="BL45" s="58"/>
      <c r="BM45" s="44"/>
      <c r="BN45" s="45"/>
      <c r="BO45" s="49"/>
      <c r="BP45" s="49"/>
      <c r="BQ45" s="50"/>
      <c r="BR45" s="51"/>
      <c r="BS45" s="68"/>
      <c r="BT45" s="68"/>
    </row>
    <row r="46" spans="1:72" s="60" customFormat="1" x14ac:dyDescent="0.2">
      <c r="A46" s="1" t="s">
        <v>16</v>
      </c>
      <c r="B46" s="8"/>
      <c r="C46" s="57"/>
      <c r="D46" s="8"/>
      <c r="E46" s="9"/>
      <c r="F46" s="9"/>
      <c r="G46" s="58">
        <f>G19-G44</f>
        <v>0</v>
      </c>
      <c r="H46" s="58">
        <f>H19-H44</f>
        <v>0</v>
      </c>
      <c r="I46" s="44">
        <f>H46-G46</f>
        <v>0</v>
      </c>
      <c r="J46" s="45" t="str">
        <f>IF(G46="","",IF(G46=0,"",IF(G46&lt;0,-1*I46/G46,I46/G46)))</f>
        <v/>
      </c>
      <c r="K46" s="58">
        <f>K19-K44</f>
        <v>0</v>
      </c>
      <c r="L46" s="58">
        <f>L19-L44</f>
        <v>0</v>
      </c>
      <c r="M46" s="44">
        <f>L46-K46</f>
        <v>0</v>
      </c>
      <c r="N46" s="45" t="str">
        <f>IF(K46="","",IF(K46=0,"",IF(K46&lt;0,-1*M46/K46,M46/K46)))</f>
        <v/>
      </c>
      <c r="O46" s="58">
        <f>O19-O44</f>
        <v>0</v>
      </c>
      <c r="P46" s="58">
        <f>P19-P44</f>
        <v>0</v>
      </c>
      <c r="Q46" s="44">
        <f>P46-O46</f>
        <v>0</v>
      </c>
      <c r="R46" s="45" t="str">
        <f>IF(O46="","",IF(O46=0,"",IF(O46&lt;0,-1*Q46/O46,Q46/O46)))</f>
        <v/>
      </c>
      <c r="S46" s="49">
        <f>O46+K46+G46</f>
        <v>0</v>
      </c>
      <c r="T46" s="49">
        <f>P46+L46+H46</f>
        <v>0</v>
      </c>
      <c r="U46" s="50">
        <f>T46-S46</f>
        <v>0</v>
      </c>
      <c r="V46" s="51" t="str">
        <f>IF(S46="","",IF(S46=0,"",IF(S46&lt;0,-1*U46/S46,U46/S46)))</f>
        <v/>
      </c>
      <c r="W46" s="58">
        <f>W19-W44</f>
        <v>0</v>
      </c>
      <c r="X46" s="58">
        <f>X19-X44</f>
        <v>0</v>
      </c>
      <c r="Y46" s="44">
        <f>X46-W46</f>
        <v>0</v>
      </c>
      <c r="Z46" s="45" t="str">
        <f>IF(W46="","",IF(W46=0,"",IF(W46&lt;0,-1*Y46/W46,Y46/W46)))</f>
        <v/>
      </c>
      <c r="AA46" s="58">
        <f>AA19-AA44</f>
        <v>0</v>
      </c>
      <c r="AB46" s="58">
        <f>AB19-AB44</f>
        <v>0</v>
      </c>
      <c r="AC46" s="44">
        <f>AB46-AA46</f>
        <v>0</v>
      </c>
      <c r="AD46" s="45" t="str">
        <f>IF(AA46="","",IF(AA46=0,"",IF(AA46&lt;0,-1*AC46/AA46,AC46/AA46)))</f>
        <v/>
      </c>
      <c r="AE46" s="58">
        <f>AE19-AE44</f>
        <v>0</v>
      </c>
      <c r="AF46" s="58">
        <f>AF19-AF44</f>
        <v>0</v>
      </c>
      <c r="AG46" s="44">
        <f>AF46-AE46</f>
        <v>0</v>
      </c>
      <c r="AH46" s="45" t="str">
        <f>IF(AE46="","",IF(AE46=0,"",IF(AE46&lt;0,-1*AG46/AE46,AG46/AE46)))</f>
        <v/>
      </c>
      <c r="AI46" s="49">
        <f>AE46+AA46+W46</f>
        <v>0</v>
      </c>
      <c r="AJ46" s="49">
        <f>AF46+AB46+X46</f>
        <v>0</v>
      </c>
      <c r="AK46" s="50">
        <f>AJ46-AI46</f>
        <v>0</v>
      </c>
      <c r="AL46" s="51" t="str">
        <f>IF(AI46="","",IF(AI46=0,"",IF(AI46&lt;0,-1*AK46/AI46,AK46/AI46)))</f>
        <v/>
      </c>
      <c r="AM46" s="44">
        <f>AM19-AM44</f>
        <v>0</v>
      </c>
      <c r="AN46" s="58">
        <f>AN19-AN44</f>
        <v>0</v>
      </c>
      <c r="AO46" s="44">
        <f>AN46-AM46</f>
        <v>0</v>
      </c>
      <c r="AP46" s="45" t="str">
        <f>IF(AM46="","",IF(AM46=0,"",IF(AM46&lt;0,-1*AO46/AM46,AO46/AM46)))</f>
        <v/>
      </c>
      <c r="AQ46" s="58">
        <f>AQ19-AQ44</f>
        <v>0</v>
      </c>
      <c r="AR46" s="58">
        <f>AR19-AR44</f>
        <v>0</v>
      </c>
      <c r="AS46" s="44">
        <f>AR46-AQ46</f>
        <v>0</v>
      </c>
      <c r="AT46" s="45" t="str">
        <f>IF(AQ46="","",IF(AQ46=0,"",IF(AQ46&lt;0,-1*AS46/AQ46,AS46/AQ46)))</f>
        <v/>
      </c>
      <c r="AU46" s="58">
        <f>AU19-AU44</f>
        <v>0</v>
      </c>
      <c r="AV46" s="58">
        <f>AV19-AV44</f>
        <v>0</v>
      </c>
      <c r="AW46" s="44">
        <f>AV46-AU46</f>
        <v>0</v>
      </c>
      <c r="AX46" s="45" t="str">
        <f>IF(AU46="","",IF(AU46=0,"",IF(AU46&lt;0,-1*AW46/AU46,AW46/AU46)))</f>
        <v/>
      </c>
      <c r="AY46" s="49">
        <f>AU46+AQ46+AM46</f>
        <v>0</v>
      </c>
      <c r="AZ46" s="49">
        <f>AV46+AR46+AN46</f>
        <v>0</v>
      </c>
      <c r="BA46" s="50">
        <f>AZ46-AY46</f>
        <v>0</v>
      </c>
      <c r="BB46" s="51" t="str">
        <f>IF(AY46="","",IF(AY46=0,"",IF(AY46&lt;0,-1*BA46/AY46,BA46/AY46)))</f>
        <v/>
      </c>
      <c r="BC46" s="58">
        <f>BC19-BC44</f>
        <v>0</v>
      </c>
      <c r="BD46" s="58">
        <f>BD19-BD44</f>
        <v>0</v>
      </c>
      <c r="BE46" s="44">
        <f>BD46-BC46</f>
        <v>0</v>
      </c>
      <c r="BF46" s="45" t="str">
        <f>IF(BC46="","",IF(BC46=0,"",IF(BC46&lt;0,-1*BE46/BC46,BE46/BC46)))</f>
        <v/>
      </c>
      <c r="BG46" s="58">
        <f>BG19-BG44</f>
        <v>0</v>
      </c>
      <c r="BH46" s="58">
        <f>BH19-BH44</f>
        <v>0</v>
      </c>
      <c r="BI46" s="44">
        <f>BH46-BG46</f>
        <v>0</v>
      </c>
      <c r="BJ46" s="45" t="str">
        <f>IF(BG46="","",IF(BG46=0,"",IF(BG46&lt;0,-1*BI46/BG46,BI46/BG46)))</f>
        <v/>
      </c>
      <c r="BK46" s="58">
        <f>BK19-BK44</f>
        <v>0</v>
      </c>
      <c r="BL46" s="58">
        <f>BL19-BL44</f>
        <v>0</v>
      </c>
      <c r="BM46" s="44">
        <f>BL46-BK46</f>
        <v>0</v>
      </c>
      <c r="BN46" s="45" t="str">
        <f>IF(BK46="","",IF(BK46=0,"",IF(BK46&lt;0,-1*BM46/BK46,BM46/BK46)))</f>
        <v/>
      </c>
      <c r="BO46" s="49">
        <f>BK46+BG46+BC46</f>
        <v>0</v>
      </c>
      <c r="BP46" s="49">
        <f>BL46+BH46+BD46</f>
        <v>0</v>
      </c>
      <c r="BQ46" s="50">
        <f>BP46-BO46</f>
        <v>0</v>
      </c>
      <c r="BR46" s="51" t="str">
        <f>IF(BO46="","",IF(BO46=0,"",IF(BO46&lt;0,-1*BQ46/BO46,BQ46/BO46)))</f>
        <v/>
      </c>
      <c r="BS46" s="49">
        <f t="shared" si="5"/>
        <v>0</v>
      </c>
      <c r="BT46" s="49">
        <f t="shared" si="6"/>
        <v>0</v>
      </c>
    </row>
    <row r="47" spans="1:72" x14ac:dyDescent="0.2">
      <c r="A47" s="1"/>
      <c r="B47" s="8"/>
      <c r="C47" s="360"/>
      <c r="D47" s="8"/>
      <c r="E47" s="9"/>
      <c r="F47" s="9"/>
      <c r="G47" s="58"/>
      <c r="H47" s="58"/>
      <c r="I47" s="40"/>
      <c r="J47" s="41"/>
      <c r="K47" s="58"/>
      <c r="L47" s="58"/>
      <c r="M47" s="40"/>
      <c r="N47" s="41"/>
      <c r="O47" s="58"/>
      <c r="P47" s="58"/>
      <c r="Q47" s="40"/>
      <c r="R47" s="41"/>
      <c r="S47" s="46"/>
      <c r="T47" s="46"/>
      <c r="U47" s="47"/>
      <c r="V47" s="48"/>
      <c r="W47" s="58"/>
      <c r="X47" s="58"/>
      <c r="Y47" s="40"/>
      <c r="Z47" s="41"/>
      <c r="AA47" s="58"/>
      <c r="AB47" s="58"/>
      <c r="AC47" s="40"/>
      <c r="AD47" s="41"/>
      <c r="AE47" s="58"/>
      <c r="AF47" s="58"/>
      <c r="AG47" s="40"/>
      <c r="AH47" s="41"/>
      <c r="AI47" s="46"/>
      <c r="AJ47" s="46"/>
      <c r="AK47" s="47"/>
      <c r="AL47" s="48"/>
      <c r="AM47" s="58"/>
      <c r="AN47" s="58"/>
      <c r="AO47" s="40"/>
      <c r="AP47" s="41"/>
      <c r="AQ47" s="58"/>
      <c r="AR47" s="58"/>
      <c r="AS47" s="40"/>
      <c r="AT47" s="41"/>
      <c r="AU47" s="58"/>
      <c r="AV47" s="58"/>
      <c r="AW47" s="40"/>
      <c r="AX47" s="41"/>
      <c r="AY47" s="46"/>
      <c r="AZ47" s="46"/>
      <c r="BA47" s="47"/>
      <c r="BB47" s="48"/>
      <c r="BC47" s="58"/>
      <c r="BD47" s="58"/>
      <c r="BE47" s="40"/>
      <c r="BF47" s="41"/>
      <c r="BG47" s="58"/>
      <c r="BH47" s="58"/>
      <c r="BI47" s="40"/>
      <c r="BJ47" s="41"/>
      <c r="BK47" s="58"/>
      <c r="BL47" s="58"/>
      <c r="BM47" s="40"/>
      <c r="BN47" s="41"/>
      <c r="BO47" s="46"/>
      <c r="BP47" s="46"/>
      <c r="BQ47" s="47"/>
      <c r="BR47" s="48"/>
      <c r="BS47" s="68"/>
      <c r="BT47" s="68"/>
    </row>
    <row r="48" spans="1:72" x14ac:dyDescent="0.2">
      <c r="A48" s="351" t="s">
        <v>17</v>
      </c>
      <c r="B48" s="357"/>
      <c r="C48" s="360"/>
      <c r="D48" s="6"/>
      <c r="E48" s="351"/>
      <c r="F48" s="351"/>
      <c r="G48" s="19"/>
      <c r="H48" s="19"/>
      <c r="I48" s="40">
        <f>H48-G48</f>
        <v>0</v>
      </c>
      <c r="J48" s="41" t="str">
        <f>IF(G48="","",IF(G48=0,"",IF(G48&lt;0,-1*I48/G48,I48/G48)))</f>
        <v/>
      </c>
      <c r="K48" s="19"/>
      <c r="L48" s="19"/>
      <c r="M48" s="40">
        <f>L48-K48</f>
        <v>0</v>
      </c>
      <c r="N48" s="41" t="str">
        <f>IF(K48="","",IF(K48=0,"",IF(K48&lt;0,-1*M48/K48,M48/K48)))</f>
        <v/>
      </c>
      <c r="O48" s="19"/>
      <c r="P48" s="19"/>
      <c r="Q48" s="40">
        <f>P48-O48</f>
        <v>0</v>
      </c>
      <c r="R48" s="41" t="str">
        <f>IF(O48="","",IF(O48=0,"",IF(O48&lt;0,-1*Q48/O48,Q48/O48)))</f>
        <v/>
      </c>
      <c r="S48" s="46">
        <f>O48+K48+G48</f>
        <v>0</v>
      </c>
      <c r="T48" s="46">
        <f>P48+L48+H48</f>
        <v>0</v>
      </c>
      <c r="U48" s="47">
        <f>T48-S48</f>
        <v>0</v>
      </c>
      <c r="V48" s="48" t="str">
        <f>IF(S48="","",IF(S48=0,"",IF(S48&lt;0,-1*U48/S48,U48/S48)))</f>
        <v/>
      </c>
      <c r="W48" s="19"/>
      <c r="X48" s="19"/>
      <c r="Y48" s="40">
        <f>X48-W48</f>
        <v>0</v>
      </c>
      <c r="Z48" s="41" t="str">
        <f>IF(W48="","",IF(W48=0,"",IF(W48&lt;0,-1*Y48/W48,Y48/W48)))</f>
        <v/>
      </c>
      <c r="AA48" s="19"/>
      <c r="AB48" s="19"/>
      <c r="AC48" s="40">
        <f>AB48-AA48</f>
        <v>0</v>
      </c>
      <c r="AD48" s="41" t="str">
        <f>IF(AA48="","",IF(AA48=0,"",IF(AA48&lt;0,-1*AC48/AA48,AC48/AA48)))</f>
        <v/>
      </c>
      <c r="AE48" s="19"/>
      <c r="AF48" s="19"/>
      <c r="AG48" s="40">
        <f>AF48-AE48</f>
        <v>0</v>
      </c>
      <c r="AH48" s="41" t="str">
        <f>IF(AE48="","",IF(AE48=0,"",IF(AE48&lt;0,-1*AG48/AE48,AG48/AE48)))</f>
        <v/>
      </c>
      <c r="AI48" s="46">
        <f>AE48+AA48+W48</f>
        <v>0</v>
      </c>
      <c r="AJ48" s="46">
        <f>AF48+AB48+X48</f>
        <v>0</v>
      </c>
      <c r="AK48" s="47">
        <f>AJ48-AI48</f>
        <v>0</v>
      </c>
      <c r="AL48" s="48" t="str">
        <f>IF(AI48="","",IF(AI48=0,"",IF(AI48&lt;0,-1*AK48/AI48,AK48/AI48)))</f>
        <v/>
      </c>
      <c r="AM48" s="19"/>
      <c r="AN48" s="19"/>
      <c r="AO48" s="40">
        <f>AN48-AM48</f>
        <v>0</v>
      </c>
      <c r="AP48" s="41" t="str">
        <f>IF(AM48="","",IF(AM48=0,"",IF(AM48&lt;0,-1*AO48/AM48,AO48/AM48)))</f>
        <v/>
      </c>
      <c r="AQ48" s="19"/>
      <c r="AR48" s="19"/>
      <c r="AS48" s="40">
        <f>AR48-AQ48</f>
        <v>0</v>
      </c>
      <c r="AT48" s="41" t="str">
        <f>IF(AQ48="","",IF(AQ48=0,"",IF(AQ48&lt;0,-1*AS48/AQ48,AS48/AQ48)))</f>
        <v/>
      </c>
      <c r="AU48" s="19"/>
      <c r="AV48" s="19"/>
      <c r="AW48" s="40">
        <f>AV48-AU48</f>
        <v>0</v>
      </c>
      <c r="AX48" s="41" t="str">
        <f>IF(AU48="","",IF(AU48=0,"",IF(AU48&lt;0,-1*AW48/AU48,AW48/AU48)))</f>
        <v/>
      </c>
      <c r="AY48" s="46">
        <f>AU48+AQ48+AM48</f>
        <v>0</v>
      </c>
      <c r="AZ48" s="46">
        <f>AV48+AR48+AN48</f>
        <v>0</v>
      </c>
      <c r="BA48" s="47">
        <f>AZ48-AY48</f>
        <v>0</v>
      </c>
      <c r="BB48" s="48" t="str">
        <f>IF(AY48="","",IF(AY48=0,"",IF(AY48&lt;0,-1*BA48/AY48,BA48/AY48)))</f>
        <v/>
      </c>
      <c r="BC48" s="19"/>
      <c r="BD48" s="19"/>
      <c r="BE48" s="40">
        <f>BD48-BC48</f>
        <v>0</v>
      </c>
      <c r="BF48" s="41" t="str">
        <f>IF(BC48="","",IF(BC48=0,"",IF(BC48&lt;0,-1*BE48/BC48,BE48/BC48)))</f>
        <v/>
      </c>
      <c r="BG48" s="19"/>
      <c r="BH48" s="19"/>
      <c r="BI48" s="40">
        <f>BH48-BG48</f>
        <v>0</v>
      </c>
      <c r="BJ48" s="41" t="str">
        <f>IF(BG48="","",IF(BG48=0,"",IF(BG48&lt;0,-1*BI48/BG48,BI48/BG48)))</f>
        <v/>
      </c>
      <c r="BK48" s="19"/>
      <c r="BL48" s="19"/>
      <c r="BM48" s="40">
        <f>BL48-BK48</f>
        <v>0</v>
      </c>
      <c r="BN48" s="41" t="str">
        <f>IF(BK48="","",IF(BK48=0,"",IF(BK48&lt;0,-1*BM48/BK48,BM48/BK48)))</f>
        <v/>
      </c>
      <c r="BO48" s="46">
        <f>BK48+BG48+BC48</f>
        <v>0</v>
      </c>
      <c r="BP48" s="46">
        <f>BL48+BH48+BD48</f>
        <v>0</v>
      </c>
      <c r="BQ48" s="47">
        <f>BP48-BO48</f>
        <v>0</v>
      </c>
      <c r="BR48" s="48" t="str">
        <f>IF(BO48="","",IF(BO48=0,"",IF(BO48&lt;0,-1*BQ48/BO48,BQ48/BO48)))</f>
        <v/>
      </c>
      <c r="BS48" s="68">
        <f t="shared" si="5"/>
        <v>0</v>
      </c>
      <c r="BT48" s="68">
        <f t="shared" si="6"/>
        <v>0</v>
      </c>
    </row>
    <row r="49" spans="1:72" x14ac:dyDescent="0.2">
      <c r="A49" s="351" t="s">
        <v>18</v>
      </c>
      <c r="B49" s="357"/>
      <c r="C49" s="360"/>
      <c r="D49" s="6"/>
      <c r="E49" s="351"/>
      <c r="F49" s="351"/>
      <c r="G49" s="19"/>
      <c r="H49" s="19"/>
      <c r="I49" s="40">
        <f>H49-G49</f>
        <v>0</v>
      </c>
      <c r="J49" s="41" t="str">
        <f>IF(G49="","",IF(G49=0,"",IF(G49&lt;0,-1*I49/G49,I49/G49)))</f>
        <v/>
      </c>
      <c r="K49" s="19"/>
      <c r="L49" s="19"/>
      <c r="M49" s="40">
        <f>L49-K49</f>
        <v>0</v>
      </c>
      <c r="N49" s="41" t="str">
        <f>IF(K49="","",IF(K49=0,"",IF(K49&lt;0,-1*M49/K49,M49/K49)))</f>
        <v/>
      </c>
      <c r="O49" s="19"/>
      <c r="P49" s="19"/>
      <c r="Q49" s="40">
        <f>P49-O49</f>
        <v>0</v>
      </c>
      <c r="R49" s="41" t="str">
        <f>IF(O49="","",IF(O49=0,"",IF(O49&lt;0,-1*Q49/O49,Q49/O49)))</f>
        <v/>
      </c>
      <c r="S49" s="46">
        <f>O49+K49+G49</f>
        <v>0</v>
      </c>
      <c r="T49" s="46">
        <f>P49+L49+H49</f>
        <v>0</v>
      </c>
      <c r="U49" s="47">
        <f>T49-S49</f>
        <v>0</v>
      </c>
      <c r="V49" s="48" t="str">
        <f>IF(S49="","",IF(S49=0,"",IF(S49&lt;0,-1*U49/S49,U49/S49)))</f>
        <v/>
      </c>
      <c r="W49" s="19"/>
      <c r="X49" s="19"/>
      <c r="Y49" s="40">
        <f>X49-W49</f>
        <v>0</v>
      </c>
      <c r="Z49" s="41" t="str">
        <f>IF(W49="","",IF(W49=0,"",IF(W49&lt;0,-1*Y49/W49,Y49/W49)))</f>
        <v/>
      </c>
      <c r="AA49" s="19"/>
      <c r="AB49" s="19"/>
      <c r="AC49" s="40">
        <f>AB49-AA49</f>
        <v>0</v>
      </c>
      <c r="AD49" s="41" t="str">
        <f>IF(AA49="","",IF(AA49=0,"",IF(AA49&lt;0,-1*AC49/AA49,AC49/AA49)))</f>
        <v/>
      </c>
      <c r="AE49" s="19"/>
      <c r="AF49" s="19"/>
      <c r="AG49" s="40">
        <f>AF49-AE49</f>
        <v>0</v>
      </c>
      <c r="AH49" s="41" t="str">
        <f>IF(AE49="","",IF(AE49=0,"",IF(AE49&lt;0,-1*AG49/AE49,AG49/AE49)))</f>
        <v/>
      </c>
      <c r="AI49" s="46">
        <f>AE49+AA49+W49</f>
        <v>0</v>
      </c>
      <c r="AJ49" s="46">
        <f>AF49+AB49+X49</f>
        <v>0</v>
      </c>
      <c r="AK49" s="47">
        <f>AJ49-AI49</f>
        <v>0</v>
      </c>
      <c r="AL49" s="48" t="str">
        <f>IF(AI49="","",IF(AI49=0,"",IF(AI49&lt;0,-1*AK49/AI49,AK49/AI49)))</f>
        <v/>
      </c>
      <c r="AM49" s="19"/>
      <c r="AN49" s="19"/>
      <c r="AO49" s="40">
        <f>AN49-AM49</f>
        <v>0</v>
      </c>
      <c r="AP49" s="41" t="str">
        <f>IF(AM49="","",IF(AM49=0,"",IF(AM49&lt;0,-1*AO49/AM49,AO49/AM49)))</f>
        <v/>
      </c>
      <c r="AQ49" s="19"/>
      <c r="AR49" s="19"/>
      <c r="AS49" s="40">
        <f>AR49-AQ49</f>
        <v>0</v>
      </c>
      <c r="AT49" s="41" t="str">
        <f>IF(AQ49="","",IF(AQ49=0,"",IF(AQ49&lt;0,-1*AS49/AQ49,AS49/AQ49)))</f>
        <v/>
      </c>
      <c r="AU49" s="19"/>
      <c r="AV49" s="19"/>
      <c r="AW49" s="40">
        <f>AV49-AU49</f>
        <v>0</v>
      </c>
      <c r="AX49" s="41" t="str">
        <f>IF(AU49="","",IF(AU49=0,"",IF(AU49&lt;0,-1*AW49/AU49,AW49/AU49)))</f>
        <v/>
      </c>
      <c r="AY49" s="46">
        <f>AU49+AQ49+AM49</f>
        <v>0</v>
      </c>
      <c r="AZ49" s="46">
        <f>AV49+AR49+AN49</f>
        <v>0</v>
      </c>
      <c r="BA49" s="47">
        <f>AZ49-AY49</f>
        <v>0</v>
      </c>
      <c r="BB49" s="48" t="str">
        <f>IF(AY49="","",IF(AY49=0,"",IF(AY49&lt;0,-1*BA49/AY49,BA49/AY49)))</f>
        <v/>
      </c>
      <c r="BC49" s="19"/>
      <c r="BD49" s="19"/>
      <c r="BE49" s="40">
        <f>BD49-BC49</f>
        <v>0</v>
      </c>
      <c r="BF49" s="41" t="str">
        <f>IF(BC49="","",IF(BC49=0,"",IF(BC49&lt;0,-1*BE49/BC49,BE49/BC49)))</f>
        <v/>
      </c>
      <c r="BG49" s="19"/>
      <c r="BH49" s="19"/>
      <c r="BI49" s="40">
        <f>BH49-BG49</f>
        <v>0</v>
      </c>
      <c r="BJ49" s="41" t="str">
        <f>IF(BG49="","",IF(BG49=0,"",IF(BG49&lt;0,-1*BI49/BG49,BI49/BG49)))</f>
        <v/>
      </c>
      <c r="BK49" s="19"/>
      <c r="BL49" s="19"/>
      <c r="BM49" s="40">
        <f>BL49-BK49</f>
        <v>0</v>
      </c>
      <c r="BN49" s="41" t="str">
        <f>IF(BK49="","",IF(BK49=0,"",IF(BK49&lt;0,-1*BM49/BK49,BM49/BK49)))</f>
        <v/>
      </c>
      <c r="BO49" s="46">
        <f>BK49+BG49+BC49</f>
        <v>0</v>
      </c>
      <c r="BP49" s="46">
        <f>BL49+BH49+BD49</f>
        <v>0</v>
      </c>
      <c r="BQ49" s="47">
        <f>BP49-BO49</f>
        <v>0</v>
      </c>
      <c r="BR49" s="48" t="str">
        <f>IF(BO49="","",IF(BO49=0,"",IF(BO49&lt;0,-1*BQ49/BO49,BQ49/BO49)))</f>
        <v/>
      </c>
      <c r="BS49" s="68">
        <f t="shared" si="5"/>
        <v>0</v>
      </c>
      <c r="BT49" s="68">
        <f t="shared" si="6"/>
        <v>0</v>
      </c>
    </row>
    <row r="50" spans="1:72" x14ac:dyDescent="0.2">
      <c r="A50" s="351"/>
      <c r="B50" s="350"/>
      <c r="C50" s="360"/>
      <c r="D50" s="6"/>
      <c r="E50" s="351"/>
      <c r="F50" s="351"/>
      <c r="G50" s="369"/>
      <c r="H50" s="369"/>
      <c r="I50" s="40"/>
      <c r="J50" s="41"/>
      <c r="K50" s="369"/>
      <c r="L50" s="369"/>
      <c r="M50" s="40"/>
      <c r="N50" s="41"/>
      <c r="O50" s="369"/>
      <c r="P50" s="369"/>
      <c r="Q50" s="40"/>
      <c r="R50" s="41"/>
      <c r="S50" s="46"/>
      <c r="T50" s="46"/>
      <c r="U50" s="47"/>
      <c r="V50" s="48"/>
      <c r="W50" s="369"/>
      <c r="X50" s="369"/>
      <c r="Y50" s="40"/>
      <c r="Z50" s="41"/>
      <c r="AA50" s="369"/>
      <c r="AB50" s="369"/>
      <c r="AC50" s="40"/>
      <c r="AD50" s="41"/>
      <c r="AE50" s="369"/>
      <c r="AF50" s="369"/>
      <c r="AG50" s="40"/>
      <c r="AH50" s="41"/>
      <c r="AI50" s="46"/>
      <c r="AJ50" s="46"/>
      <c r="AK50" s="47"/>
      <c r="AL50" s="48"/>
      <c r="AM50" s="369"/>
      <c r="AN50" s="369"/>
      <c r="AO50" s="40"/>
      <c r="AP50" s="41"/>
      <c r="AQ50" s="369"/>
      <c r="AR50" s="369"/>
      <c r="AS50" s="40"/>
      <c r="AT50" s="41"/>
      <c r="AU50" s="369"/>
      <c r="AV50" s="369"/>
      <c r="AW50" s="40"/>
      <c r="AX50" s="41"/>
      <c r="AY50" s="46"/>
      <c r="AZ50" s="46"/>
      <c r="BA50" s="47"/>
      <c r="BB50" s="48"/>
      <c r="BC50" s="376"/>
      <c r="BD50" s="376"/>
      <c r="BE50" s="40"/>
      <c r="BF50" s="41"/>
      <c r="BG50" s="369"/>
      <c r="BH50" s="369"/>
      <c r="BI50" s="40"/>
      <c r="BJ50" s="41"/>
      <c r="BK50" s="369"/>
      <c r="BL50" s="369"/>
      <c r="BM50" s="40"/>
      <c r="BN50" s="41"/>
      <c r="BO50" s="46"/>
      <c r="BP50" s="46"/>
      <c r="BQ50" s="47"/>
      <c r="BR50" s="48"/>
      <c r="BS50" s="68"/>
      <c r="BT50" s="68"/>
    </row>
    <row r="51" spans="1:72" s="60" customFormat="1" ht="25.5" x14ac:dyDescent="0.2">
      <c r="A51" s="2" t="s">
        <v>19</v>
      </c>
      <c r="B51" s="11"/>
      <c r="C51" s="57"/>
      <c r="D51" s="11"/>
      <c r="E51" s="12"/>
      <c r="F51" s="12"/>
      <c r="G51" s="64">
        <f>G46+G48-G49</f>
        <v>0</v>
      </c>
      <c r="H51" s="64">
        <f>H46+H48-H49</f>
        <v>0</v>
      </c>
      <c r="I51" s="44">
        <f>H51-G51</f>
        <v>0</v>
      </c>
      <c r="J51" s="45" t="str">
        <f>IF(G51="","",IF(G51=0,"",IF(G51&lt;0,-1*I51/G51,I51/G51)))</f>
        <v/>
      </c>
      <c r="K51" s="64">
        <f>K46+K48-K49</f>
        <v>0</v>
      </c>
      <c r="L51" s="64">
        <f>L46+L48-L49</f>
        <v>0</v>
      </c>
      <c r="M51" s="44">
        <f>L51-K51</f>
        <v>0</v>
      </c>
      <c r="N51" s="56" t="str">
        <f>IF(K51="","",IF(K51=0,"",IF(K51&lt;0,-1*M51/K51,M51/K51)))</f>
        <v/>
      </c>
      <c r="O51" s="64">
        <f>O46+O48-O49</f>
        <v>0</v>
      </c>
      <c r="P51" s="64">
        <f>P46+P48-P49</f>
        <v>0</v>
      </c>
      <c r="Q51" s="44">
        <f>P51-O51</f>
        <v>0</v>
      </c>
      <c r="R51" s="45" t="str">
        <f>IF(O51="","",IF(O51=0,"",IF(O51&lt;0,-1*Q51/O51,Q51/O51)))</f>
        <v/>
      </c>
      <c r="S51" s="49">
        <f>O51+K51+G51</f>
        <v>0</v>
      </c>
      <c r="T51" s="49">
        <f>P51+L51+H51</f>
        <v>0</v>
      </c>
      <c r="U51" s="50">
        <f>T51-S51</f>
        <v>0</v>
      </c>
      <c r="V51" s="51" t="str">
        <f>IF(S51="","",IF(S51=0,"",IF(S51&lt;0,-1*U51/S51,U51/S51)))</f>
        <v/>
      </c>
      <c r="W51" s="64">
        <f>W46+W48-W49</f>
        <v>0</v>
      </c>
      <c r="X51" s="64">
        <f>X46+X48-X49</f>
        <v>0</v>
      </c>
      <c r="Y51" s="44">
        <f>X51-W51</f>
        <v>0</v>
      </c>
      <c r="Z51" s="45" t="str">
        <f>IF(W51="","",IF(W51=0,"",IF(W51&lt;0,-1*Y51/W51,Y51/W51)))</f>
        <v/>
      </c>
      <c r="AA51" s="64">
        <f>AA46+AA48-AA49</f>
        <v>0</v>
      </c>
      <c r="AB51" s="64">
        <f>AB46+AB48-AB49</f>
        <v>0</v>
      </c>
      <c r="AC51" s="44">
        <f>AB51-AA51</f>
        <v>0</v>
      </c>
      <c r="AD51" s="56" t="str">
        <f>IF(AA51="","",IF(AA51=0,"",IF(AA51&lt;0,-1*AC51/AA51,AC51/AA51)))</f>
        <v/>
      </c>
      <c r="AE51" s="64">
        <f>AE46+AE48-AE49</f>
        <v>0</v>
      </c>
      <c r="AF51" s="64">
        <f>AF46+AF48-AF49</f>
        <v>0</v>
      </c>
      <c r="AG51" s="44">
        <f>AF51-AE51</f>
        <v>0</v>
      </c>
      <c r="AH51" s="45" t="str">
        <f>IF(AE51="","",IF(AE51=0,"",IF(AE51&lt;0,-1*AG51/AE51,AG51/AE51)))</f>
        <v/>
      </c>
      <c r="AI51" s="49">
        <f>AE51+AA51+W51</f>
        <v>0</v>
      </c>
      <c r="AJ51" s="49">
        <f>AF51+AB51+X51</f>
        <v>0</v>
      </c>
      <c r="AK51" s="50">
        <f>AJ51-AI51</f>
        <v>0</v>
      </c>
      <c r="AL51" s="51" t="str">
        <f>IF(AI51="","",IF(AI51=0,"",IF(AI51&lt;0,-1*AK51/AI51,AK51/AI51)))</f>
        <v/>
      </c>
      <c r="AM51" s="64">
        <f>AM46+AM48-AM49</f>
        <v>0</v>
      </c>
      <c r="AN51" s="64">
        <f>AN46+AN48-AN49</f>
        <v>0</v>
      </c>
      <c r="AO51" s="44">
        <f>AN51-AM51</f>
        <v>0</v>
      </c>
      <c r="AP51" s="45" t="str">
        <f>IF(AM51="","",IF(AM51=0,"",IF(AM51&lt;0,-1*AO51/AM51,AO51/AM51)))</f>
        <v/>
      </c>
      <c r="AQ51" s="64">
        <f>AQ46+AQ48-AQ49</f>
        <v>0</v>
      </c>
      <c r="AR51" s="64">
        <f>AR46+AR48-AR49</f>
        <v>0</v>
      </c>
      <c r="AS51" s="44">
        <f>AR51-AQ51</f>
        <v>0</v>
      </c>
      <c r="AT51" s="45" t="str">
        <f>IF(AQ51="","",IF(AQ51=0,"",IF(AQ51&lt;0,-1*AS51/AQ51,AS51/AQ51)))</f>
        <v/>
      </c>
      <c r="AU51" s="64">
        <f>AU46+AU48-AU49</f>
        <v>0</v>
      </c>
      <c r="AV51" s="64">
        <f>AV46+AV48-AV49</f>
        <v>0</v>
      </c>
      <c r="AW51" s="44">
        <f>AV51-AU51</f>
        <v>0</v>
      </c>
      <c r="AX51" s="45" t="str">
        <f>IF(AU51="","",IF(AU51=0,"",IF(AU51&lt;0,-1*AW51/AU51,AW51/AU51)))</f>
        <v/>
      </c>
      <c r="AY51" s="49">
        <f>AU51+AQ51+AM51</f>
        <v>0</v>
      </c>
      <c r="AZ51" s="49">
        <f>AV51+AR51+AN51</f>
        <v>0</v>
      </c>
      <c r="BA51" s="50">
        <f>AZ51-AY51</f>
        <v>0</v>
      </c>
      <c r="BB51" s="51" t="str">
        <f>IF(AY51="","",IF(AY51=0,"",IF(AY51&lt;0,-1*BA51/AY51,BA51/AY51)))</f>
        <v/>
      </c>
      <c r="BC51" s="64">
        <f>BC46+BC48-BC49</f>
        <v>0</v>
      </c>
      <c r="BD51" s="64">
        <f>BD46+BD48-BD49</f>
        <v>0</v>
      </c>
      <c r="BE51" s="44">
        <f>BD51-BC51</f>
        <v>0</v>
      </c>
      <c r="BF51" s="45" t="str">
        <f>IF(BC51="","",IF(BC51=0,"",IF(BC51&lt;0,-1*BE51/BC51,BE51/BC51)))</f>
        <v/>
      </c>
      <c r="BG51" s="64">
        <f>BG46+BG48-BG49</f>
        <v>0</v>
      </c>
      <c r="BH51" s="64">
        <f>BH46+BH48-BH49</f>
        <v>0</v>
      </c>
      <c r="BI51" s="44">
        <f>BH51-BG51</f>
        <v>0</v>
      </c>
      <c r="BJ51" s="45" t="str">
        <f>IF(BG51="","",IF(BG51=0,"",IF(BG51&lt;0,-1*BI51/BG51,BI51/BG51)))</f>
        <v/>
      </c>
      <c r="BK51" s="64">
        <f>BK46+BK48-BK49</f>
        <v>0</v>
      </c>
      <c r="BL51" s="64">
        <f>BL46+BL48-BL49</f>
        <v>0</v>
      </c>
      <c r="BM51" s="44">
        <f>BL51-BK51</f>
        <v>0</v>
      </c>
      <c r="BN51" s="45" t="str">
        <f>IF(BK51="","",IF(BK51=0,"",IF(BK51&lt;0,-1*BM51/BK51,BM51/BK51)))</f>
        <v/>
      </c>
      <c r="BO51" s="49">
        <f>BK51+BG51+BC51</f>
        <v>0</v>
      </c>
      <c r="BP51" s="49">
        <f>BL51+BH51+BD51</f>
        <v>0</v>
      </c>
      <c r="BQ51" s="50">
        <f>BP51-BO51</f>
        <v>0</v>
      </c>
      <c r="BR51" s="51" t="str">
        <f>IF(BO51="","",IF(BO51=0,"",IF(BO51&lt;0,-1*BQ51/BO51,BQ51/BO51)))</f>
        <v/>
      </c>
      <c r="BS51" s="49">
        <f t="shared" si="5"/>
        <v>0</v>
      </c>
      <c r="BT51" s="49">
        <f t="shared" si="6"/>
        <v>0</v>
      </c>
    </row>
    <row r="52" spans="1:72" x14ac:dyDescent="0.2">
      <c r="A52" s="1"/>
      <c r="B52" s="8"/>
      <c r="C52" s="360"/>
      <c r="D52" s="13"/>
      <c r="E52" s="1"/>
      <c r="F52" s="1"/>
      <c r="G52" s="58"/>
      <c r="H52" s="58"/>
      <c r="I52" s="40"/>
      <c r="J52" s="41"/>
      <c r="K52" s="58"/>
      <c r="L52" s="58"/>
      <c r="M52" s="40"/>
      <c r="N52" s="41"/>
      <c r="O52" s="58"/>
      <c r="P52" s="58"/>
      <c r="Q52" s="40"/>
      <c r="R52" s="41"/>
      <c r="S52" s="46"/>
      <c r="T52" s="46"/>
      <c r="U52" s="47"/>
      <c r="V52" s="48"/>
      <c r="W52" s="58"/>
      <c r="X52" s="58"/>
      <c r="Y52" s="40"/>
      <c r="Z52" s="41"/>
      <c r="AA52" s="58"/>
      <c r="AB52" s="58"/>
      <c r="AC52" s="40"/>
      <c r="AD52" s="41"/>
      <c r="AE52" s="58"/>
      <c r="AF52" s="58"/>
      <c r="AG52" s="40"/>
      <c r="AH52" s="41"/>
      <c r="AI52" s="46"/>
      <c r="AJ52" s="46"/>
      <c r="AK52" s="47"/>
      <c r="AL52" s="48"/>
      <c r="AM52" s="58"/>
      <c r="AN52" s="58"/>
      <c r="AO52" s="40"/>
      <c r="AP52" s="41"/>
      <c r="AQ52" s="58"/>
      <c r="AR52" s="58"/>
      <c r="AS52" s="40"/>
      <c r="AT52" s="41"/>
      <c r="AU52" s="58"/>
      <c r="AV52" s="58"/>
      <c r="AW52" s="40"/>
      <c r="AX52" s="41"/>
      <c r="AY52" s="46"/>
      <c r="AZ52" s="46"/>
      <c r="BA52" s="47"/>
      <c r="BB52" s="48"/>
      <c r="BC52" s="58"/>
      <c r="BD52" s="58"/>
      <c r="BE52" s="40"/>
      <c r="BF52" s="41"/>
      <c r="BG52" s="58"/>
      <c r="BH52" s="58"/>
      <c r="BI52" s="40"/>
      <c r="BJ52" s="41"/>
      <c r="BK52" s="58"/>
      <c r="BL52" s="58"/>
      <c r="BM52" s="40"/>
      <c r="BN52" s="41"/>
      <c r="BO52" s="46"/>
      <c r="BP52" s="46"/>
      <c r="BQ52" s="47"/>
      <c r="BR52" s="48"/>
      <c r="BS52" s="68"/>
      <c r="BT52" s="68"/>
    </row>
    <row r="53" spans="1:72" x14ac:dyDescent="0.2">
      <c r="A53" s="356" t="s">
        <v>20</v>
      </c>
      <c r="B53" s="357"/>
      <c r="C53" s="360"/>
      <c r="D53" s="325"/>
      <c r="E53" s="356"/>
      <c r="F53" s="356"/>
      <c r="G53" s="19"/>
      <c r="H53" s="19"/>
      <c r="I53" s="40">
        <f>H53-G53</f>
        <v>0</v>
      </c>
      <c r="J53" s="41" t="str">
        <f>IF(G53="","",IF(G53=0,"",IF(G53&lt;0,-1*I53/G53,I53/G53)))</f>
        <v/>
      </c>
      <c r="K53" s="19"/>
      <c r="L53" s="19"/>
      <c r="M53" s="40">
        <f>L53-K53</f>
        <v>0</v>
      </c>
      <c r="N53" s="41" t="str">
        <f>IF(K53="","",IF(K53=0,"",IF(K53&lt;0,-1*M53/K53,M53/K53)))</f>
        <v/>
      </c>
      <c r="O53" s="19"/>
      <c r="P53" s="19"/>
      <c r="Q53" s="40">
        <f>P53-O53</f>
        <v>0</v>
      </c>
      <c r="R53" s="41" t="str">
        <f>IF(O53="","",IF(O53=0,"",IF(O53&lt;0,-1*Q53/O53,Q53/O53)))</f>
        <v/>
      </c>
      <c r="S53" s="46">
        <f>O53+K53+G53</f>
        <v>0</v>
      </c>
      <c r="T53" s="46">
        <f>P53+L53+H53</f>
        <v>0</v>
      </c>
      <c r="U53" s="47">
        <f>T53-S53</f>
        <v>0</v>
      </c>
      <c r="V53" s="48" t="str">
        <f>IF(S53="","",IF(S53=0,"",IF(S53&lt;0,-1*U53/S53,U53/S53)))</f>
        <v/>
      </c>
      <c r="W53" s="19"/>
      <c r="X53" s="19"/>
      <c r="Y53" s="40">
        <f>X53-W53</f>
        <v>0</v>
      </c>
      <c r="Z53" s="41" t="str">
        <f>IF(W53="","",IF(W53=0,"",IF(W53&lt;0,-1*Y53/W53,Y53/W53)))</f>
        <v/>
      </c>
      <c r="AA53" s="19"/>
      <c r="AB53" s="19"/>
      <c r="AC53" s="40">
        <f>AB53-AA53</f>
        <v>0</v>
      </c>
      <c r="AD53" s="41" t="str">
        <f>IF(AA53="","",IF(AA53=0,"",IF(AA53&lt;0,-1*AC53/AA53,AC53/AA53)))</f>
        <v/>
      </c>
      <c r="AE53" s="19"/>
      <c r="AF53" s="19"/>
      <c r="AG53" s="40">
        <f>AF53-AE53</f>
        <v>0</v>
      </c>
      <c r="AH53" s="41" t="str">
        <f>IF(AE53="","",IF(AE53=0,"",IF(AE53&lt;0,-1*AG53/AE53,AG53/AE53)))</f>
        <v/>
      </c>
      <c r="AI53" s="46">
        <f>AE53+AA53+W53</f>
        <v>0</v>
      </c>
      <c r="AJ53" s="46">
        <f>AF53+AB53+X53</f>
        <v>0</v>
      </c>
      <c r="AK53" s="47">
        <f>AJ53-AI53</f>
        <v>0</v>
      </c>
      <c r="AL53" s="48" t="str">
        <f>IF(AI53="","",IF(AI53=0,"",IF(AI53&lt;0,-1*AK53/AI53,AK53/AI53)))</f>
        <v/>
      </c>
      <c r="AM53" s="19"/>
      <c r="AN53" s="19"/>
      <c r="AO53" s="40">
        <f>AN53-AM53</f>
        <v>0</v>
      </c>
      <c r="AP53" s="41" t="str">
        <f>IF(AM53="","",IF(AM53=0,"",IF(AM53&lt;0,-1*AO53/AM53,AO53/AM53)))</f>
        <v/>
      </c>
      <c r="AQ53" s="19"/>
      <c r="AR53" s="19"/>
      <c r="AS53" s="40">
        <f>AR53-AQ53</f>
        <v>0</v>
      </c>
      <c r="AT53" s="41" t="str">
        <f>IF(AQ53="","",IF(AQ53=0,"",IF(AQ53&lt;0,-1*AS53/AQ53,AS53/AQ53)))</f>
        <v/>
      </c>
      <c r="AU53" s="19"/>
      <c r="AV53" s="19"/>
      <c r="AW53" s="40">
        <f>AV53-AU53</f>
        <v>0</v>
      </c>
      <c r="AX53" s="41" t="str">
        <f>IF(AU53="","",IF(AU53=0,"",IF(AU53&lt;0,-1*AW53/AU53,AW53/AU53)))</f>
        <v/>
      </c>
      <c r="AY53" s="46">
        <f>AU53+AQ53+AM53</f>
        <v>0</v>
      </c>
      <c r="AZ53" s="46">
        <f>AV53+AR53+AN53</f>
        <v>0</v>
      </c>
      <c r="BA53" s="47">
        <f>AZ53-AY53</f>
        <v>0</v>
      </c>
      <c r="BB53" s="48" t="str">
        <f>IF(AY53="","",IF(AY53=0,"",IF(AY53&lt;0,-1*BA53/AY53,BA53/AY53)))</f>
        <v/>
      </c>
      <c r="BC53" s="19"/>
      <c r="BD53" s="19"/>
      <c r="BE53" s="40">
        <f>BD53-BC53</f>
        <v>0</v>
      </c>
      <c r="BF53" s="41" t="str">
        <f>IF(BC53="","",IF(BC53=0,"",IF(BC53&lt;0,-1*BE53/BC53,BE53/BC53)))</f>
        <v/>
      </c>
      <c r="BG53" s="19"/>
      <c r="BH53" s="19"/>
      <c r="BI53" s="40">
        <f>BH53-BG53</f>
        <v>0</v>
      </c>
      <c r="BJ53" s="41" t="str">
        <f>IF(BG53="","",IF(BG53=0,"",IF(BG53&lt;0,-1*BI53/BG53,BI53/BG53)))</f>
        <v/>
      </c>
      <c r="BK53" s="19"/>
      <c r="BL53" s="19"/>
      <c r="BM53" s="40">
        <f>BL53-BK53</f>
        <v>0</v>
      </c>
      <c r="BN53" s="41" t="str">
        <f>IF(BK53="","",IF(BK53=0,"",IF(BK53&lt;0,-1*BM53/BK53,BM53/BK53)))</f>
        <v/>
      </c>
      <c r="BO53" s="46">
        <f>BK53+BG53+BC53</f>
        <v>0</v>
      </c>
      <c r="BP53" s="46">
        <f>BL53+BH53+BD53</f>
        <v>0</v>
      </c>
      <c r="BQ53" s="47">
        <f>BP53-BO53</f>
        <v>0</v>
      </c>
      <c r="BR53" s="48" t="str">
        <f>IF(BO53="","",IF(BO53=0,"",IF(BO53&lt;0,-1*BQ53/BO53,BQ53/BO53)))</f>
        <v/>
      </c>
      <c r="BS53" s="68">
        <f t="shared" si="5"/>
        <v>0</v>
      </c>
      <c r="BT53" s="68">
        <f t="shared" si="6"/>
        <v>0</v>
      </c>
    </row>
    <row r="54" spans="1:72" x14ac:dyDescent="0.2">
      <c r="A54" s="356" t="s">
        <v>21</v>
      </c>
      <c r="B54" s="357"/>
      <c r="C54" s="360"/>
      <c r="D54" s="325"/>
      <c r="E54" s="356"/>
      <c r="F54" s="356"/>
      <c r="G54" s="19"/>
      <c r="H54" s="19"/>
      <c r="I54" s="40">
        <f>H54-G54</f>
        <v>0</v>
      </c>
      <c r="J54" s="41" t="str">
        <f>IF(G54="","",IF(G54=0,"",IF(G54&lt;0,-1*I54/G54,I54/G54)))</f>
        <v/>
      </c>
      <c r="K54" s="19"/>
      <c r="L54" s="19"/>
      <c r="M54" s="40">
        <f>L54-K54</f>
        <v>0</v>
      </c>
      <c r="N54" s="41" t="str">
        <f>IF(K54="","",IF(K54=0,"",IF(K54&lt;0,-1*M54/K54,M54/K54)))</f>
        <v/>
      </c>
      <c r="O54" s="19"/>
      <c r="P54" s="19"/>
      <c r="Q54" s="40">
        <f>P54-O54</f>
        <v>0</v>
      </c>
      <c r="R54" s="41" t="str">
        <f>IF(O54="","",IF(O54=0,"",IF(O54&lt;0,-1*Q54/O54,Q54/O54)))</f>
        <v/>
      </c>
      <c r="S54" s="46">
        <f>O54+K54+G54</f>
        <v>0</v>
      </c>
      <c r="T54" s="46">
        <f>P54+L54+H54</f>
        <v>0</v>
      </c>
      <c r="U54" s="47">
        <f>T54-S54</f>
        <v>0</v>
      </c>
      <c r="V54" s="48" t="str">
        <f>IF(S54="","",IF(S54=0,"",IF(S54&lt;0,-1*U54/S54,U54/S54)))</f>
        <v/>
      </c>
      <c r="W54" s="19"/>
      <c r="X54" s="19"/>
      <c r="Y54" s="40">
        <f>X54-W54</f>
        <v>0</v>
      </c>
      <c r="Z54" s="41" t="str">
        <f>IF(W54="","",IF(W54=0,"",IF(W54&lt;0,-1*Y54/W54,Y54/W54)))</f>
        <v/>
      </c>
      <c r="AA54" s="19"/>
      <c r="AB54" s="19"/>
      <c r="AC54" s="40">
        <f>AB54-AA54</f>
        <v>0</v>
      </c>
      <c r="AD54" s="41" t="str">
        <f>IF(AA54="","",IF(AA54=0,"",IF(AA54&lt;0,-1*AC54/AA54,AC54/AA54)))</f>
        <v/>
      </c>
      <c r="AE54" s="19"/>
      <c r="AF54" s="19"/>
      <c r="AG54" s="40">
        <f>AF54-AE54</f>
        <v>0</v>
      </c>
      <c r="AH54" s="41" t="str">
        <f>IF(AE54="","",IF(AE54=0,"",IF(AE54&lt;0,-1*AG54/AE54,AG54/AE54)))</f>
        <v/>
      </c>
      <c r="AI54" s="46">
        <f>AE54+AA54+W54</f>
        <v>0</v>
      </c>
      <c r="AJ54" s="46">
        <f>AF54+AB54+X54</f>
        <v>0</v>
      </c>
      <c r="AK54" s="47">
        <f>AJ54-AI54</f>
        <v>0</v>
      </c>
      <c r="AL54" s="48" t="str">
        <f>IF(AI54="","",IF(AI54=0,"",IF(AI54&lt;0,-1*AK54/AI54,AK54/AI54)))</f>
        <v/>
      </c>
      <c r="AM54" s="19"/>
      <c r="AN54" s="19"/>
      <c r="AO54" s="40">
        <f>AN54-AM54</f>
        <v>0</v>
      </c>
      <c r="AP54" s="41" t="str">
        <f>IF(AM54="","",IF(AM54=0,"",IF(AM54&lt;0,-1*AO54/AM54,AO54/AM54)))</f>
        <v/>
      </c>
      <c r="AQ54" s="19"/>
      <c r="AR54" s="19"/>
      <c r="AS54" s="40">
        <f>AR54-AQ54</f>
        <v>0</v>
      </c>
      <c r="AT54" s="41" t="str">
        <f>IF(AQ54="","",IF(AQ54=0,"",IF(AQ54&lt;0,-1*AS54/AQ54,AS54/AQ54)))</f>
        <v/>
      </c>
      <c r="AU54" s="19"/>
      <c r="AV54" s="19"/>
      <c r="AW54" s="40">
        <f>AV54-AU54</f>
        <v>0</v>
      </c>
      <c r="AX54" s="41" t="str">
        <f>IF(AU54="","",IF(AU54=0,"",IF(AU54&lt;0,-1*AW54/AU54,AW54/AU54)))</f>
        <v/>
      </c>
      <c r="AY54" s="46">
        <f>AU54+AQ54+AM54</f>
        <v>0</v>
      </c>
      <c r="AZ54" s="46">
        <f>AV54+AR54+AN54</f>
        <v>0</v>
      </c>
      <c r="BA54" s="47">
        <f>AZ54-AY54</f>
        <v>0</v>
      </c>
      <c r="BB54" s="48" t="str">
        <f>IF(AY54="","",IF(AY54=0,"",IF(AY54&lt;0,-1*BA54/AY54,BA54/AY54)))</f>
        <v/>
      </c>
      <c r="BC54" s="19"/>
      <c r="BD54" s="19"/>
      <c r="BE54" s="40">
        <f>BD54-BC54</f>
        <v>0</v>
      </c>
      <c r="BF54" s="41" t="str">
        <f>IF(BC54="","",IF(BC54=0,"",IF(BC54&lt;0,-1*BE54/BC54,BE54/BC54)))</f>
        <v/>
      </c>
      <c r="BG54" s="19"/>
      <c r="BH54" s="19"/>
      <c r="BI54" s="40">
        <f>BH54-BG54</f>
        <v>0</v>
      </c>
      <c r="BJ54" s="41" t="str">
        <f>IF(BG54="","",IF(BG54=0,"",IF(BG54&lt;0,-1*BI54/BG54,BI54/BG54)))</f>
        <v/>
      </c>
      <c r="BK54" s="19"/>
      <c r="BL54" s="19"/>
      <c r="BM54" s="40">
        <f>BL54-BK54</f>
        <v>0</v>
      </c>
      <c r="BN54" s="41" t="str">
        <f>IF(BK54="","",IF(BK54=0,"",IF(BK54&lt;0,-1*BM54/BK54,BM54/BK54)))</f>
        <v/>
      </c>
      <c r="BO54" s="46">
        <f>BK54+BG54+BC54</f>
        <v>0</v>
      </c>
      <c r="BP54" s="46">
        <f>BL54+BH54+BD54</f>
        <v>0</v>
      </c>
      <c r="BQ54" s="47">
        <f>BP54-BO54</f>
        <v>0</v>
      </c>
      <c r="BR54" s="48" t="str">
        <f>IF(BO54="","",IF(BO54=0,"",IF(BO54&lt;0,-1*BQ54/BO54,BQ54/BO54)))</f>
        <v/>
      </c>
      <c r="BS54" s="68">
        <f t="shared" si="5"/>
        <v>0</v>
      </c>
      <c r="BT54" s="68">
        <f t="shared" si="6"/>
        <v>0</v>
      </c>
    </row>
    <row r="55" spans="1:72" x14ac:dyDescent="0.2">
      <c r="A55" s="1"/>
      <c r="B55" s="8"/>
      <c r="C55" s="360"/>
      <c r="D55" s="13"/>
      <c r="E55" s="1"/>
      <c r="F55" s="1"/>
      <c r="G55" s="58"/>
      <c r="H55" s="58"/>
      <c r="I55" s="40"/>
      <c r="J55" s="41"/>
      <c r="K55" s="58"/>
      <c r="L55" s="58"/>
      <c r="M55" s="40"/>
      <c r="N55" s="41"/>
      <c r="O55" s="58"/>
      <c r="P55" s="58"/>
      <c r="Q55" s="40"/>
      <c r="R55" s="41"/>
      <c r="S55" s="46"/>
      <c r="T55" s="46"/>
      <c r="U55" s="47"/>
      <c r="V55" s="48"/>
      <c r="W55" s="58"/>
      <c r="X55" s="58"/>
      <c r="Y55" s="40"/>
      <c r="Z55" s="41"/>
      <c r="AA55" s="58"/>
      <c r="AB55" s="58"/>
      <c r="AC55" s="40"/>
      <c r="AD55" s="41"/>
      <c r="AE55" s="58"/>
      <c r="AF55" s="58"/>
      <c r="AG55" s="40"/>
      <c r="AH55" s="41"/>
      <c r="AI55" s="46"/>
      <c r="AJ55" s="46"/>
      <c r="AK55" s="47"/>
      <c r="AL55" s="48"/>
      <c r="AM55" s="58"/>
      <c r="AN55" s="58"/>
      <c r="AO55" s="40"/>
      <c r="AP55" s="41"/>
      <c r="AQ55" s="58"/>
      <c r="AR55" s="58"/>
      <c r="AS55" s="40"/>
      <c r="AT55" s="41"/>
      <c r="AU55" s="58"/>
      <c r="AV55" s="58"/>
      <c r="AW55" s="40"/>
      <c r="AX55" s="41"/>
      <c r="AY55" s="46"/>
      <c r="AZ55" s="46"/>
      <c r="BA55" s="47"/>
      <c r="BB55" s="48"/>
      <c r="BC55" s="58"/>
      <c r="BD55" s="58"/>
      <c r="BE55" s="40"/>
      <c r="BF55" s="41"/>
      <c r="BG55" s="58"/>
      <c r="BH55" s="58"/>
      <c r="BI55" s="40"/>
      <c r="BJ55" s="41"/>
      <c r="BK55" s="377"/>
      <c r="BL55" s="377"/>
      <c r="BM55" s="40"/>
      <c r="BN55" s="41"/>
      <c r="BO55" s="46"/>
      <c r="BP55" s="46"/>
      <c r="BQ55" s="47"/>
      <c r="BR55" s="48"/>
      <c r="BS55" s="68"/>
      <c r="BT55" s="68"/>
    </row>
    <row r="56" spans="1:72" s="60" customFormat="1" x14ac:dyDescent="0.2">
      <c r="A56" s="1" t="s">
        <v>22</v>
      </c>
      <c r="B56" s="8"/>
      <c r="C56" s="57"/>
      <c r="D56" s="8"/>
      <c r="E56" s="9"/>
      <c r="F56" s="9"/>
      <c r="G56" s="58">
        <f>G51+G53-G54</f>
        <v>0</v>
      </c>
      <c r="H56" s="58">
        <f>H51+H53-H54</f>
        <v>0</v>
      </c>
      <c r="I56" s="44">
        <f>H56-G56</f>
        <v>0</v>
      </c>
      <c r="J56" s="45" t="str">
        <f>IF(G56="","",IF(G56=0,"",IF(G56&lt;0,-1*I56/G56,I56/G56)))</f>
        <v/>
      </c>
      <c r="K56" s="58">
        <f>K51+K53-K54</f>
        <v>0</v>
      </c>
      <c r="L56" s="58">
        <f>L51+L53-L54</f>
        <v>0</v>
      </c>
      <c r="M56" s="44">
        <f>L56-K56</f>
        <v>0</v>
      </c>
      <c r="N56" s="45" t="str">
        <f>IF(K56="","",IF(K56=0,"",IF(K56&lt;0,-1*M56/K56,M56/K56)))</f>
        <v/>
      </c>
      <c r="O56" s="58">
        <f>O51+O53-O54</f>
        <v>0</v>
      </c>
      <c r="P56" s="58">
        <f>P51+P53-P54</f>
        <v>0</v>
      </c>
      <c r="Q56" s="44">
        <f>P56-O56</f>
        <v>0</v>
      </c>
      <c r="R56" s="45" t="str">
        <f>IF(O56="","",IF(O56=0,"",IF(O56&lt;0,-1*Q56/O56,Q56/O56)))</f>
        <v/>
      </c>
      <c r="S56" s="49">
        <f>O56+K56+G56</f>
        <v>0</v>
      </c>
      <c r="T56" s="49">
        <f>P56+L56+H56</f>
        <v>0</v>
      </c>
      <c r="U56" s="50">
        <f>T56-S56</f>
        <v>0</v>
      </c>
      <c r="V56" s="51" t="str">
        <f>IF(S56="","",IF(S56=0,"",IF(S56&lt;0,-1*U56/S56,U56/S56)))</f>
        <v/>
      </c>
      <c r="W56" s="58">
        <f>W51+W53-W54</f>
        <v>0</v>
      </c>
      <c r="X56" s="58">
        <f>X51+X53-X54</f>
        <v>0</v>
      </c>
      <c r="Y56" s="44">
        <f>X56-W56</f>
        <v>0</v>
      </c>
      <c r="Z56" s="45" t="str">
        <f>IF(W56="","",IF(W56=0,"",IF(W56&lt;0,-1*Y56/W56,Y56/W56)))</f>
        <v/>
      </c>
      <c r="AA56" s="58">
        <f>AA51+AA53-AA54</f>
        <v>0</v>
      </c>
      <c r="AB56" s="58">
        <f>AB51+AB53-AB54</f>
        <v>0</v>
      </c>
      <c r="AC56" s="44">
        <f>AB56-AA56</f>
        <v>0</v>
      </c>
      <c r="AD56" s="45" t="str">
        <f>IF(AA56="","",IF(AA56=0,"",IF(AA56&lt;0,-1*AC56/AA56,AC56/AA56)))</f>
        <v/>
      </c>
      <c r="AE56" s="58">
        <f>AE51+AE53-AE54</f>
        <v>0</v>
      </c>
      <c r="AF56" s="58">
        <f>AF51+AF53-AF54</f>
        <v>0</v>
      </c>
      <c r="AG56" s="44">
        <f>AF56-AE56</f>
        <v>0</v>
      </c>
      <c r="AH56" s="45" t="str">
        <f>IF(AE56="","",IF(AE56=0,"",IF(AE56&lt;0,-1*AG56/AE56,AG56/AE56)))</f>
        <v/>
      </c>
      <c r="AI56" s="49">
        <f>AE56+AA56+W56</f>
        <v>0</v>
      </c>
      <c r="AJ56" s="49">
        <f>AF56+AB56+X56</f>
        <v>0</v>
      </c>
      <c r="AK56" s="50">
        <f>AJ56-AI56</f>
        <v>0</v>
      </c>
      <c r="AL56" s="51" t="str">
        <f>IF(AI56="","",IF(AI56=0,"",IF(AI56&lt;0,-1*AK56/AI56,AK56/AI56)))</f>
        <v/>
      </c>
      <c r="AM56" s="58">
        <f>AM51+AM53-AM54</f>
        <v>0</v>
      </c>
      <c r="AN56" s="58">
        <f>AN51+AN53-AN54</f>
        <v>0</v>
      </c>
      <c r="AO56" s="44">
        <f>AN56-AM56</f>
        <v>0</v>
      </c>
      <c r="AP56" s="45" t="str">
        <f>IF(AM56="","",IF(AM56=0,"",IF(AM56&lt;0,-1*AO56/AM56,AO56/AM56)))</f>
        <v/>
      </c>
      <c r="AQ56" s="58">
        <f>AQ51+AQ53-AQ54</f>
        <v>0</v>
      </c>
      <c r="AR56" s="58">
        <f>AR51+AR53-AR54</f>
        <v>0</v>
      </c>
      <c r="AS56" s="44">
        <f>AR56-AQ56</f>
        <v>0</v>
      </c>
      <c r="AT56" s="45" t="str">
        <f>IF(AQ56="","",IF(AQ56=0,"",IF(AQ56&lt;0,-1*AS56/AQ56,AS56/AQ56)))</f>
        <v/>
      </c>
      <c r="AU56" s="58">
        <f>AU51+AU53-AU54</f>
        <v>0</v>
      </c>
      <c r="AV56" s="58">
        <f>AV51+AV53-AV54</f>
        <v>0</v>
      </c>
      <c r="AW56" s="44">
        <f>AV56-AU56</f>
        <v>0</v>
      </c>
      <c r="AX56" s="45" t="str">
        <f>IF(AU56="","",IF(AU56=0,"",IF(AU56&lt;0,-1*AW56/AU56,AW56/AU56)))</f>
        <v/>
      </c>
      <c r="AY56" s="49">
        <f>AU56+AQ56+AM56</f>
        <v>0</v>
      </c>
      <c r="AZ56" s="49">
        <f>AV56+AR56+AN56</f>
        <v>0</v>
      </c>
      <c r="BA56" s="50">
        <f>AZ56-AY56</f>
        <v>0</v>
      </c>
      <c r="BB56" s="51" t="str">
        <f>IF(AY56="","",IF(AY56=0,"",IF(AY56&lt;0,-1*BA56/AY56,BA56/AY56)))</f>
        <v/>
      </c>
      <c r="BC56" s="58">
        <f>BC51+BC53-BC54</f>
        <v>0</v>
      </c>
      <c r="BD56" s="58">
        <f>BD51+BD53-BD54</f>
        <v>0</v>
      </c>
      <c r="BE56" s="44">
        <f>BD56-BC56</f>
        <v>0</v>
      </c>
      <c r="BF56" s="45" t="str">
        <f>IF(BC56="","",IF(BC56=0,"",IF(BC56&lt;0,-1*BE56/BC56,BE56/BC56)))</f>
        <v/>
      </c>
      <c r="BG56" s="58">
        <f>BG51+BG53-BG54</f>
        <v>0</v>
      </c>
      <c r="BH56" s="58">
        <f>BH51+BH53-BH54</f>
        <v>0</v>
      </c>
      <c r="BI56" s="44">
        <f>BH56-BG56</f>
        <v>0</v>
      </c>
      <c r="BJ56" s="45" t="str">
        <f>IF(BG56="","",IF(BG56=0,"",IF(BG56&lt;0,-1*BI56/BG56,BI56/BG56)))</f>
        <v/>
      </c>
      <c r="BK56" s="58">
        <f>BK51+BK53-BK54</f>
        <v>0</v>
      </c>
      <c r="BL56" s="58">
        <f>BL51+BL53-BL54</f>
        <v>0</v>
      </c>
      <c r="BM56" s="44">
        <f>BL56-BK56</f>
        <v>0</v>
      </c>
      <c r="BN56" s="45" t="str">
        <f>IF(BK56="","",IF(BK56=0,"",IF(BK56&lt;0,-1*BM56/BK56,BM56/BK56)))</f>
        <v/>
      </c>
      <c r="BO56" s="49">
        <f>BK56+BG56+BC56</f>
        <v>0</v>
      </c>
      <c r="BP56" s="49">
        <f>BL56+BH56+BD56</f>
        <v>0</v>
      </c>
      <c r="BQ56" s="50">
        <f>BP56-BO56</f>
        <v>0</v>
      </c>
      <c r="BR56" s="51" t="str">
        <f>IF(BO56="","",IF(BO56=0,"",IF(BO56&lt;0,-1*BQ56/BO56,BQ56/BO56)))</f>
        <v/>
      </c>
      <c r="BS56" s="49">
        <f t="shared" si="5"/>
        <v>0</v>
      </c>
      <c r="BT56" s="49">
        <f t="shared" si="6"/>
        <v>0</v>
      </c>
    </row>
    <row r="57" spans="1:72" x14ac:dyDescent="0.2">
      <c r="A57" s="351"/>
      <c r="B57" s="350"/>
      <c r="C57" s="360"/>
      <c r="D57" s="6"/>
      <c r="E57" s="351"/>
      <c r="F57" s="351"/>
      <c r="G57" s="369"/>
      <c r="H57" s="369"/>
      <c r="I57" s="40"/>
      <c r="J57" s="41"/>
      <c r="K57" s="369"/>
      <c r="L57" s="369"/>
      <c r="M57" s="40"/>
      <c r="N57" s="41"/>
      <c r="O57" s="369"/>
      <c r="P57" s="369"/>
      <c r="Q57" s="40"/>
      <c r="R57" s="41"/>
      <c r="S57" s="46"/>
      <c r="T57" s="46"/>
      <c r="U57" s="47"/>
      <c r="V57" s="48"/>
      <c r="W57" s="369"/>
      <c r="X57" s="369"/>
      <c r="Y57" s="40"/>
      <c r="Z57" s="41"/>
      <c r="AA57" s="369"/>
      <c r="AB57" s="369"/>
      <c r="AC57" s="40"/>
      <c r="AD57" s="41"/>
      <c r="AE57" s="369"/>
      <c r="AF57" s="369"/>
      <c r="AG57" s="40"/>
      <c r="AH57" s="41"/>
      <c r="AI57" s="46"/>
      <c r="AJ57" s="46"/>
      <c r="AK57" s="47"/>
      <c r="AL57" s="48"/>
      <c r="AM57" s="369"/>
      <c r="AN57" s="369"/>
      <c r="AO57" s="40"/>
      <c r="AP57" s="41"/>
      <c r="AQ57" s="369"/>
      <c r="AR57" s="369"/>
      <c r="AS57" s="40"/>
      <c r="AT57" s="41"/>
      <c r="AU57" s="369"/>
      <c r="AV57" s="369"/>
      <c r="AW57" s="40"/>
      <c r="AX57" s="41"/>
      <c r="AY57" s="46"/>
      <c r="AZ57" s="46"/>
      <c r="BA57" s="47"/>
      <c r="BB57" s="48"/>
      <c r="BC57" s="369"/>
      <c r="BD57" s="369"/>
      <c r="BE57" s="40"/>
      <c r="BF57" s="41"/>
      <c r="BG57" s="369"/>
      <c r="BH57" s="369"/>
      <c r="BI57" s="40"/>
      <c r="BJ57" s="41"/>
      <c r="BK57" s="369"/>
      <c r="BL57" s="369"/>
      <c r="BM57" s="40"/>
      <c r="BN57" s="41"/>
      <c r="BO57" s="46"/>
      <c r="BP57" s="46"/>
      <c r="BQ57" s="47"/>
      <c r="BR57" s="48"/>
      <c r="BS57" s="68"/>
      <c r="BT57" s="68"/>
    </row>
    <row r="58" spans="1:72" x14ac:dyDescent="0.2">
      <c r="A58" s="351" t="s">
        <v>23</v>
      </c>
      <c r="B58" s="357"/>
      <c r="C58" s="360"/>
      <c r="D58" s="6"/>
      <c r="E58" s="351"/>
      <c r="F58" s="351"/>
      <c r="G58" s="19"/>
      <c r="H58" s="19"/>
      <c r="I58" s="42">
        <f>H58-G58</f>
        <v>0</v>
      </c>
      <c r="J58" s="41" t="str">
        <f>IF(G58="","",IF(G58=0,"",IF(G58&lt;0,-1*I58/G58,I58/G58)))</f>
        <v/>
      </c>
      <c r="K58" s="19"/>
      <c r="L58" s="19"/>
      <c r="M58" s="42">
        <f>L58-K58</f>
        <v>0</v>
      </c>
      <c r="N58" s="41" t="str">
        <f>IF(K58="","",IF(K58=0,"",IF(K58&lt;0,-1*M58/K58,M58/K58)))</f>
        <v/>
      </c>
      <c r="O58" s="19"/>
      <c r="P58" s="19"/>
      <c r="Q58" s="42">
        <f>P58-O58</f>
        <v>0</v>
      </c>
      <c r="R58" s="41" t="str">
        <f>IF(O58="","",IF(O58=0,"",IF(O58&lt;0,-1*Q58/O58,Q58/O58)))</f>
        <v/>
      </c>
      <c r="S58" s="46">
        <f>O58+K58+G58</f>
        <v>0</v>
      </c>
      <c r="T58" s="46">
        <f>P58+L58+H58</f>
        <v>0</v>
      </c>
      <c r="U58" s="47">
        <f>T58-S58</f>
        <v>0</v>
      </c>
      <c r="V58" s="48" t="str">
        <f>IF(S58="","",IF(S58=0,"",IF(S58&lt;0,-1*U58/S58,U58/S58)))</f>
        <v/>
      </c>
      <c r="W58" s="19"/>
      <c r="X58" s="19"/>
      <c r="Y58" s="42">
        <f>X58-W58</f>
        <v>0</v>
      </c>
      <c r="Z58" s="41" t="str">
        <f>IF(W58="","",IF(W58=0,"",IF(W58&lt;0,-1*Y58/W58,Y58/W58)))</f>
        <v/>
      </c>
      <c r="AA58" s="19"/>
      <c r="AB58" s="19"/>
      <c r="AC58" s="42">
        <f>AB58-AA58</f>
        <v>0</v>
      </c>
      <c r="AD58" s="41" t="str">
        <f>IF(AA58="","",IF(AA58=0,"",IF(AA58&lt;0,-1*AC58/AA58,AC58/AA58)))</f>
        <v/>
      </c>
      <c r="AE58" s="19"/>
      <c r="AF58" s="19"/>
      <c r="AG58" s="42">
        <f>AF58-AE58</f>
        <v>0</v>
      </c>
      <c r="AH58" s="41" t="str">
        <f>IF(AE58="","",IF(AE58=0,"",IF(AE58&lt;0,-1*AG58/AE58,AG58/AE58)))</f>
        <v/>
      </c>
      <c r="AI58" s="46">
        <f>AE58+AA58+W58</f>
        <v>0</v>
      </c>
      <c r="AJ58" s="46">
        <f>AF58+AB58+X58</f>
        <v>0</v>
      </c>
      <c r="AK58" s="47">
        <f>AJ58-AI58</f>
        <v>0</v>
      </c>
      <c r="AL58" s="48" t="str">
        <f>IF(AI58="","",IF(AI58=0,"",IF(AI58&lt;0,-1*AK58/AI58,AK58/AI58)))</f>
        <v/>
      </c>
      <c r="AM58" s="19"/>
      <c r="AN58" s="19"/>
      <c r="AO58" s="42">
        <f>AN58-AM58</f>
        <v>0</v>
      </c>
      <c r="AP58" s="41" t="str">
        <f>IF(AM58="","",IF(AM58=0,"",IF(AM58&lt;0,-1*AO58/AM58,AO58/AM58)))</f>
        <v/>
      </c>
      <c r="AQ58" s="19"/>
      <c r="AR58" s="19"/>
      <c r="AS58" s="42">
        <f>AR58-AQ58</f>
        <v>0</v>
      </c>
      <c r="AT58" s="41" t="str">
        <f>IF(AQ58="","",IF(AQ58=0,"",IF(AQ58&lt;0,-1*AS58/AQ58,AS58/AQ58)))</f>
        <v/>
      </c>
      <c r="AU58" s="19"/>
      <c r="AV58" s="19"/>
      <c r="AW58" s="42">
        <f>AV58-AU58</f>
        <v>0</v>
      </c>
      <c r="AX58" s="41" t="str">
        <f>IF(AU58="","",IF(AU58=0,"",IF(AU58&lt;0,-1*AW58/AU58,AW58/AU58)))</f>
        <v/>
      </c>
      <c r="AY58" s="46">
        <f>AU58+AQ58+AM58</f>
        <v>0</v>
      </c>
      <c r="AZ58" s="46">
        <f>AV58+AR58+AN58</f>
        <v>0</v>
      </c>
      <c r="BA58" s="47">
        <f>AZ58-AY58</f>
        <v>0</v>
      </c>
      <c r="BB58" s="48" t="str">
        <f>IF(AY58="","",IF(AY58=0,"",IF(AY58&lt;0,-1*BA58/AY58,BA58/AY58)))</f>
        <v/>
      </c>
      <c r="BC58" s="19"/>
      <c r="BD58" s="19"/>
      <c r="BE58" s="42">
        <f>BD58-BC58</f>
        <v>0</v>
      </c>
      <c r="BF58" s="41" t="str">
        <f>IF(BC58="","",IF(BC58=0,"",IF(BC58&lt;0,-1*BE58/BC58,BE58/BC58)))</f>
        <v/>
      </c>
      <c r="BG58" s="19"/>
      <c r="BH58" s="19"/>
      <c r="BI58" s="42">
        <f>BH58-BG58</f>
        <v>0</v>
      </c>
      <c r="BJ58" s="41" t="str">
        <f>IF(BG58="","",IF(BG58=0,"",IF(BG58&lt;0,-1*BI58/BG58,BI58/BG58)))</f>
        <v/>
      </c>
      <c r="BK58" s="19"/>
      <c r="BL58" s="19"/>
      <c r="BM58" s="42">
        <f>BL58-BK58</f>
        <v>0</v>
      </c>
      <c r="BN58" s="41" t="str">
        <f>IF(BK58="","",IF(BK58=0,"",IF(BK58&lt;0,-1*BM58/BK58,BM58/BK58)))</f>
        <v/>
      </c>
      <c r="BO58" s="46">
        <f>BK58+BG58+BC58</f>
        <v>0</v>
      </c>
      <c r="BP58" s="46">
        <f>BL58+BH58+BD58</f>
        <v>0</v>
      </c>
      <c r="BQ58" s="47">
        <f>BP58-BO58</f>
        <v>0</v>
      </c>
      <c r="BR58" s="48" t="str">
        <f>IF(BO58="","",IF(BO58=0,"",IF(BO58&lt;0,-1*BQ58/BO58,BQ58/BO58)))</f>
        <v/>
      </c>
      <c r="BS58" s="68">
        <f t="shared" si="5"/>
        <v>0</v>
      </c>
      <c r="BT58" s="68">
        <f t="shared" si="6"/>
        <v>0</v>
      </c>
    </row>
    <row r="59" spans="1:72" s="368" customFormat="1" x14ac:dyDescent="0.2">
      <c r="A59" s="366"/>
      <c r="B59" s="363"/>
      <c r="C59" s="364"/>
      <c r="D59" s="365"/>
      <c r="E59" s="366"/>
      <c r="F59" s="366"/>
      <c r="G59" s="367"/>
      <c r="H59" s="367"/>
      <c r="I59" s="42"/>
      <c r="J59" s="43"/>
      <c r="K59" s="367"/>
      <c r="L59" s="367"/>
      <c r="M59" s="42"/>
      <c r="N59" s="43"/>
      <c r="O59" s="367"/>
      <c r="P59" s="367"/>
      <c r="Q59" s="42"/>
      <c r="R59" s="43"/>
      <c r="S59" s="46"/>
      <c r="T59" s="46"/>
      <c r="U59" s="47"/>
      <c r="V59" s="48"/>
      <c r="W59" s="367"/>
      <c r="X59" s="367"/>
      <c r="Y59" s="42"/>
      <c r="Z59" s="43"/>
      <c r="AA59" s="367"/>
      <c r="AB59" s="367"/>
      <c r="AC59" s="42"/>
      <c r="AD59" s="43"/>
      <c r="AE59" s="367"/>
      <c r="AF59" s="367"/>
      <c r="AG59" s="42"/>
      <c r="AH59" s="43"/>
      <c r="AI59" s="46"/>
      <c r="AJ59" s="46"/>
      <c r="AK59" s="47"/>
      <c r="AL59" s="48"/>
      <c r="AM59" s="367"/>
      <c r="AN59" s="367"/>
      <c r="AO59" s="42"/>
      <c r="AP59" s="43"/>
      <c r="AQ59" s="367"/>
      <c r="AR59" s="367"/>
      <c r="AS59" s="42"/>
      <c r="AT59" s="43"/>
      <c r="AU59" s="367"/>
      <c r="AV59" s="367"/>
      <c r="AW59" s="42"/>
      <c r="AX59" s="43"/>
      <c r="AY59" s="46"/>
      <c r="AZ59" s="46"/>
      <c r="BA59" s="47"/>
      <c r="BB59" s="48"/>
      <c r="BC59" s="367"/>
      <c r="BD59" s="367"/>
      <c r="BE59" s="42"/>
      <c r="BF59" s="43"/>
      <c r="BG59" s="367"/>
      <c r="BH59" s="367"/>
      <c r="BI59" s="42"/>
      <c r="BJ59" s="43"/>
      <c r="BK59" s="367"/>
      <c r="BL59" s="367"/>
      <c r="BM59" s="42"/>
      <c r="BN59" s="43"/>
      <c r="BO59" s="46"/>
      <c r="BP59" s="46"/>
      <c r="BQ59" s="47"/>
      <c r="BR59" s="48"/>
      <c r="BS59" s="68"/>
      <c r="BT59" s="68"/>
    </row>
    <row r="60" spans="1:72" x14ac:dyDescent="0.2">
      <c r="A60" s="351"/>
      <c r="B60" s="350"/>
      <c r="C60" s="360"/>
      <c r="D60" s="6"/>
      <c r="E60" s="351"/>
      <c r="F60" s="351"/>
      <c r="G60" s="369"/>
      <c r="H60" s="369"/>
      <c r="I60" s="40"/>
      <c r="J60" s="41"/>
      <c r="K60" s="369"/>
      <c r="L60" s="369"/>
      <c r="M60" s="40"/>
      <c r="N60" s="41"/>
      <c r="O60" s="369"/>
      <c r="P60" s="369"/>
      <c r="Q60" s="40"/>
      <c r="R60" s="41"/>
      <c r="S60" s="46"/>
      <c r="T60" s="46"/>
      <c r="U60" s="47"/>
      <c r="V60" s="48"/>
      <c r="W60" s="369"/>
      <c r="X60" s="369"/>
      <c r="Y60" s="40"/>
      <c r="Z60" s="41"/>
      <c r="AA60" s="369"/>
      <c r="AB60" s="369"/>
      <c r="AC60" s="40"/>
      <c r="AD60" s="41"/>
      <c r="AE60" s="369"/>
      <c r="AF60" s="369"/>
      <c r="AG60" s="40"/>
      <c r="AH60" s="41"/>
      <c r="AI60" s="46"/>
      <c r="AJ60" s="46"/>
      <c r="AK60" s="47"/>
      <c r="AL60" s="48"/>
      <c r="AM60" s="369"/>
      <c r="AN60" s="369"/>
      <c r="AO60" s="40"/>
      <c r="AP60" s="41"/>
      <c r="AQ60" s="369"/>
      <c r="AR60" s="369"/>
      <c r="AS60" s="40"/>
      <c r="AT60" s="41"/>
      <c r="AU60" s="369"/>
      <c r="AV60" s="369"/>
      <c r="AW60" s="40"/>
      <c r="AX60" s="41"/>
      <c r="AY60" s="46"/>
      <c r="AZ60" s="46"/>
      <c r="BA60" s="47"/>
      <c r="BB60" s="48"/>
      <c r="BC60" s="369"/>
      <c r="BD60" s="369"/>
      <c r="BE60" s="40"/>
      <c r="BF60" s="41"/>
      <c r="BG60" s="369"/>
      <c r="BH60" s="369"/>
      <c r="BI60" s="40"/>
      <c r="BJ60" s="41"/>
      <c r="BK60" s="369"/>
      <c r="BL60" s="369"/>
      <c r="BM60" s="40"/>
      <c r="BN60" s="41"/>
      <c r="BO60" s="46"/>
      <c r="BP60" s="46"/>
      <c r="BQ60" s="47"/>
      <c r="BR60" s="48"/>
      <c r="BS60" s="68"/>
      <c r="BT60" s="68"/>
    </row>
    <row r="61" spans="1:72" s="60" customFormat="1" ht="15.75" thickBot="1" x14ac:dyDescent="0.3">
      <c r="A61" s="3" t="s">
        <v>24</v>
      </c>
      <c r="B61" s="15"/>
      <c r="C61" s="61"/>
      <c r="D61" s="15"/>
      <c r="E61" s="16"/>
      <c r="F61" s="16"/>
      <c r="G61" s="62">
        <f>G56-G58-G59</f>
        <v>0</v>
      </c>
      <c r="H61" s="62">
        <f>H56-H58-H59</f>
        <v>0</v>
      </c>
      <c r="I61" s="54">
        <f>H61-G61</f>
        <v>0</v>
      </c>
      <c r="J61" s="52" t="str">
        <f>IF(G61="","",IF(G61=0,"",IF(G61&lt;0,-1*I61/G61,I61/G61)))</f>
        <v/>
      </c>
      <c r="K61" s="62">
        <f>K56-K58-K59</f>
        <v>0</v>
      </c>
      <c r="L61" s="62">
        <f>L56-L58-L59</f>
        <v>0</v>
      </c>
      <c r="M61" s="54">
        <f>L61-K61</f>
        <v>0</v>
      </c>
      <c r="N61" s="52" t="str">
        <f>IF(K61="","",IF(K61=0,"",IF(K61&lt;0,-1*M61/K61,M61/K61)))</f>
        <v/>
      </c>
      <c r="O61" s="62">
        <f>O56-O58-O59</f>
        <v>0</v>
      </c>
      <c r="P61" s="62">
        <f>P56-P58-P59</f>
        <v>0</v>
      </c>
      <c r="Q61" s="54">
        <f>P61-O61</f>
        <v>0</v>
      </c>
      <c r="R61" s="52" t="str">
        <f>IF(O61="","",IF(O61=0,"",IF(O61&lt;0,-1*Q61/O61,Q61/O61)))</f>
        <v/>
      </c>
      <c r="S61" s="53">
        <f>O61+K61+G61</f>
        <v>0</v>
      </c>
      <c r="T61" s="53">
        <f>P61+L61+H61</f>
        <v>0</v>
      </c>
      <c r="U61" s="54">
        <f>T61-S61</f>
        <v>0</v>
      </c>
      <c r="V61" s="55" t="str">
        <f>IF(S61="","",IF(S61=0,"",IF(S61&lt;0,-1*U61/S61,U61/S61)))</f>
        <v/>
      </c>
      <c r="W61" s="62">
        <f>W56-W58-W59</f>
        <v>0</v>
      </c>
      <c r="X61" s="62">
        <f>X56-X58-X59</f>
        <v>0</v>
      </c>
      <c r="Y61" s="54">
        <f>X61-W61</f>
        <v>0</v>
      </c>
      <c r="Z61" s="52" t="str">
        <f>IF(W61="","",IF(W61=0,"",IF(W61&lt;0,-1*Y61/W61,Y61/W61)))</f>
        <v/>
      </c>
      <c r="AA61" s="62">
        <f>AA56-AA58-AA59</f>
        <v>0</v>
      </c>
      <c r="AB61" s="62">
        <f>AB56-AB58-AB59</f>
        <v>0</v>
      </c>
      <c r="AC61" s="54">
        <f>AB61-AA61</f>
        <v>0</v>
      </c>
      <c r="AD61" s="52" t="str">
        <f>IF(AA61="","",IF(AA61=0,"",IF(AA61&lt;0,-1*AC61/AA61,AC61/AA61)))</f>
        <v/>
      </c>
      <c r="AE61" s="62">
        <f>AE56-AE58-AE59</f>
        <v>0</v>
      </c>
      <c r="AF61" s="62">
        <f>AF56-AF58-AF59</f>
        <v>0</v>
      </c>
      <c r="AG61" s="54">
        <f>AF61-AE61</f>
        <v>0</v>
      </c>
      <c r="AH61" s="52" t="str">
        <f>IF(AE61="","",IF(AE61=0,"",IF(AE61&lt;0,-1*AG61/AE61,AG61/AE61)))</f>
        <v/>
      </c>
      <c r="AI61" s="53">
        <f>AE61+AA61+W61</f>
        <v>0</v>
      </c>
      <c r="AJ61" s="53">
        <f>AF61+AB61+X61</f>
        <v>0</v>
      </c>
      <c r="AK61" s="54">
        <f>AJ61-AI61</f>
        <v>0</v>
      </c>
      <c r="AL61" s="55" t="str">
        <f>IF(AI61="","",IF(AI61=0,"",IF(AI61&lt;0,-1*AK61/AI61,AK61/AI61)))</f>
        <v/>
      </c>
      <c r="AM61" s="62">
        <f>AM56-AM58-AM59</f>
        <v>0</v>
      </c>
      <c r="AN61" s="62">
        <f>AN56-AN58-AN59</f>
        <v>0</v>
      </c>
      <c r="AO61" s="54">
        <f>AN61-AM61</f>
        <v>0</v>
      </c>
      <c r="AP61" s="52" t="str">
        <f>IF(AM61="","",IF(AM61=0,"",IF(AM61&lt;0,-1*AO61/AM61,AO61/AM61)))</f>
        <v/>
      </c>
      <c r="AQ61" s="62">
        <f>AQ56-AQ58-AQ59</f>
        <v>0</v>
      </c>
      <c r="AR61" s="62">
        <f>AR56-AR58-AR59</f>
        <v>0</v>
      </c>
      <c r="AS61" s="54">
        <f>AR61-AQ61</f>
        <v>0</v>
      </c>
      <c r="AT61" s="52" t="str">
        <f>IF(AQ61="","",IF(AQ61=0,"",IF(AQ61&lt;0,-1*AS61/AQ61,AS61/AQ61)))</f>
        <v/>
      </c>
      <c r="AU61" s="62">
        <f>AU56-AU58-AU59</f>
        <v>0</v>
      </c>
      <c r="AV61" s="62">
        <f>AV56-AV58-AV59</f>
        <v>0</v>
      </c>
      <c r="AW61" s="54">
        <f>AV61-AU61</f>
        <v>0</v>
      </c>
      <c r="AX61" s="52" t="str">
        <f>IF(AU61="","",IF(AU61=0,"",IF(AU61&lt;0,-1*AW61/AU61,AW61/AU61)))</f>
        <v/>
      </c>
      <c r="AY61" s="53">
        <f>AU61+AQ61+AM61</f>
        <v>0</v>
      </c>
      <c r="AZ61" s="53">
        <f>AV61+AR61+AN61</f>
        <v>0</v>
      </c>
      <c r="BA61" s="54">
        <f>AZ61-AY61</f>
        <v>0</v>
      </c>
      <c r="BB61" s="55" t="str">
        <f>IF(AY61="","",IF(AY61=0,"",IF(AY61&lt;0,-1*BA61/AY61,BA61/AY61)))</f>
        <v/>
      </c>
      <c r="BC61" s="62">
        <f>BC56-BC58-BC59</f>
        <v>0</v>
      </c>
      <c r="BD61" s="62">
        <f>BD56-BD58-BD59</f>
        <v>0</v>
      </c>
      <c r="BE61" s="54">
        <f>BD61-BC61</f>
        <v>0</v>
      </c>
      <c r="BF61" s="52" t="str">
        <f>IF(BC61="","",IF(BC61=0,"",IF(BC61&lt;0,-1*BE61/BC61,BE61/BC61)))</f>
        <v/>
      </c>
      <c r="BG61" s="62">
        <f>BG56-BG58-BG59</f>
        <v>0</v>
      </c>
      <c r="BH61" s="62">
        <f>BH56-BH58-BH59</f>
        <v>0</v>
      </c>
      <c r="BI61" s="54">
        <f>BH61-BG61</f>
        <v>0</v>
      </c>
      <c r="BJ61" s="52" t="str">
        <f>IF(BG61="","",IF(BG61=0,"",IF(BG61&lt;0,-1*BI61/BG61,BI61/BG61)))</f>
        <v/>
      </c>
      <c r="BK61" s="62">
        <f>BK56-BK58-BK59</f>
        <v>0</v>
      </c>
      <c r="BL61" s="62">
        <f>BL56-BL58-BL59</f>
        <v>0</v>
      </c>
      <c r="BM61" s="54">
        <f>BL61-BK61</f>
        <v>0</v>
      </c>
      <c r="BN61" s="52" t="str">
        <f>IF(BK61="","",IF(BK61=0,"",IF(BK61&lt;0,-1*BM61/BK61,BM61/BK61)))</f>
        <v/>
      </c>
      <c r="BO61" s="53">
        <f>BK61+BG61+BC61</f>
        <v>0</v>
      </c>
      <c r="BP61" s="53">
        <f>BL61+BH61+BD61</f>
        <v>0</v>
      </c>
      <c r="BQ61" s="54">
        <f>BP61-BO61</f>
        <v>0</v>
      </c>
      <c r="BR61" s="55" t="str">
        <f>IF(BO61="","",IF(BO61=0,"",IF(BO61&lt;0,-1*BQ61/BO61,BQ61/BO61)))</f>
        <v/>
      </c>
      <c r="BS61" s="53">
        <f t="shared" si="5"/>
        <v>0</v>
      </c>
      <c r="BT61" s="53">
        <f t="shared" si="6"/>
        <v>0</v>
      </c>
    </row>
  </sheetData>
  <sheetProtection algorithmName="SHA-512" hashValue="d/+3VS4KjjkIzBJ6VNazALXh/NWZ58LDGaOAwEuRfWrjmMSsojFbCMUPTSx3nwfWiA1BAl/t0pdfV7ai24HGtA==" saltValue="wYeJnrGXgtLibVUYMSbjsg==" spinCount="100000" sheet="1" objects="1" scenarios="1" selectLockedCells="1"/>
  <mergeCells count="74">
    <mergeCell ref="BT6:BT7"/>
    <mergeCell ref="BS4:BT5"/>
    <mergeCell ref="O4:R5"/>
    <mergeCell ref="S4:V5"/>
    <mergeCell ref="W4:Z5"/>
    <mergeCell ref="AA4:AD5"/>
    <mergeCell ref="AY4:BB5"/>
    <mergeCell ref="AE4:AH5"/>
    <mergeCell ref="AM4:AP5"/>
    <mergeCell ref="AI4:AL5"/>
    <mergeCell ref="AB6:AB7"/>
    <mergeCell ref="T6:T7"/>
    <mergeCell ref="U6:V6"/>
    <mergeCell ref="W6:W7"/>
    <mergeCell ref="X6:X7"/>
    <mergeCell ref="Y6:Z6"/>
    <mergeCell ref="A4:A5"/>
    <mergeCell ref="B4:B5"/>
    <mergeCell ref="C4:C5"/>
    <mergeCell ref="D4:D5"/>
    <mergeCell ref="BS6:BS7"/>
    <mergeCell ref="BO4:BR5"/>
    <mergeCell ref="BK4:BN5"/>
    <mergeCell ref="E4:E5"/>
    <mergeCell ref="F4:F5"/>
    <mergeCell ref="G4:J5"/>
    <mergeCell ref="K4:N5"/>
    <mergeCell ref="L6:L7"/>
    <mergeCell ref="AQ4:AT5"/>
    <mergeCell ref="AU4:AX5"/>
    <mergeCell ref="BC4:BF5"/>
    <mergeCell ref="BG4:BJ5"/>
    <mergeCell ref="A6:A7"/>
    <mergeCell ref="G6:G7"/>
    <mergeCell ref="H6:H7"/>
    <mergeCell ref="I6:J6"/>
    <mergeCell ref="K6:K7"/>
    <mergeCell ref="M6:N6"/>
    <mergeCell ref="O6:O7"/>
    <mergeCell ref="P6:P7"/>
    <mergeCell ref="Q6:R6"/>
    <mergeCell ref="S6:S7"/>
    <mergeCell ref="AA6:AA7"/>
    <mergeCell ref="AR6:AR7"/>
    <mergeCell ref="AC6:AD6"/>
    <mergeCell ref="AE6:AE7"/>
    <mergeCell ref="AF6:AF7"/>
    <mergeCell ref="AG6:AH6"/>
    <mergeCell ref="AI6:AI7"/>
    <mergeCell ref="AJ6:AJ7"/>
    <mergeCell ref="AK6:AL6"/>
    <mergeCell ref="AM6:AM7"/>
    <mergeCell ref="AN6:AN7"/>
    <mergeCell ref="AO6:AP6"/>
    <mergeCell ref="AQ6:AQ7"/>
    <mergeCell ref="BH6:BH7"/>
    <mergeCell ref="AS6:AT6"/>
    <mergeCell ref="AU6:AU7"/>
    <mergeCell ref="AV6:AV7"/>
    <mergeCell ref="AW6:AX6"/>
    <mergeCell ref="AY6:AY7"/>
    <mergeCell ref="AZ6:AZ7"/>
    <mergeCell ref="BA6:BB6"/>
    <mergeCell ref="BC6:BC7"/>
    <mergeCell ref="BD6:BD7"/>
    <mergeCell ref="BE6:BF6"/>
    <mergeCell ref="BG6:BG7"/>
    <mergeCell ref="BI6:BJ6"/>
    <mergeCell ref="BK6:BK7"/>
    <mergeCell ref="BQ6:BR6"/>
    <mergeCell ref="BL6:BL7"/>
    <mergeCell ref="BM6:BN6"/>
    <mergeCell ref="BO6:BO7"/>
    <mergeCell ref="BP6:BP7"/>
  </mergeCells>
  <phoneticPr fontId="0" type="noConversion"/>
  <conditionalFormatting sqref="C8:C61">
    <cfRule type="expression" dxfId="6" priority="1" stopIfTrue="1">
      <formula>ISERROR(C8)</formula>
    </cfRule>
  </conditionalFormatting>
  <conditionalFormatting sqref="Y27 AC27 AG27 AK27 Y47 U27 AW27 BA27 BE27 BI27 BI50 BQ27 I15 Q27 AO27 I20 BE13:BE15 BE20 BM13:BM15 BI13:BI15 AO13 BA15 AW15 AS15 Y13 AK15 AG15 AC15 M13 Q20 M57 AS27 BQ13:BQ15 BE47 BM20 BI20 AO20 AO47 AW20 AS20 Y20 AG20 AC20 U15 Q47 I47 M20 BQ22 BM22 BI22 BE22 BA22 AW22 AS22 AO22 AK22 AC22 Y22 U22 Q22 M22 I22 I27 BQ20 BQ25 BE55 BQ47 BM25 BA13 BI47 BI25 BM57 BM47 BE25 BI57 BA20 BA25 AO57 BA47 AW25 Y18 AS47 AW57 AW47 AO25 AS57 AK20 AK25 Y57 AK47 AG25 Q15 AC47 AC25 AG57 AG47 Y25 AC57 U20 U25 Q57 Q52 Q25 BQ57 M27 I52 M25 M47 I25 BQ60 BE52 BM60 BQ52 BI60 BI52 BE60 BM52 BA60 AO52 AW60 BA52 AS60 AS52 AO60 AW52 AK60 Y52 AG60 AK52 AC60 AC52 Y60 AG52 U60 U47 Q60 U52 M60 I55 I60 M52 BA57 BE18 BI18 BM18 AK57 AS13 AW13 AO15 U57 AC13 Y15 AK13 M15 Q13 I13 U13 U18 BE50 U50 U55 AK18 AK50 AK55 BA18 BA50 BA55 BQ18 BQ50 BQ55 M55 M50 I50 M18 I18 Q55 Q50 Q18 AG55 AC55 Y55 AG50 AC50 Y50 AG18 AC18 AW55 AS55 AO55 AW50 AS50 AO50 AW18 AS18 AO18 BM55 BI55 BM50">
    <cfRule type="cellIs" dxfId="5" priority="2" stopIfTrue="1" operator="lessThan">
      <formula>0</formula>
    </cfRule>
  </conditionalFormatting>
  <conditionalFormatting sqref="V13 BF50 AQ10:AR11 BE56:BF56 AE10:AF11 BB60 R60 AG12:AH12 BR47 BB47 J22 J50 Z50 BR52 U61:V61 U56:V56 BF18 AH60 G10:H11 V52 AL52 AP18 V47 BB52 AG14:AH14 BF22 AO48:AP48 V60 AL13 BB13 K10:L11 AL60 J18 J55 AL47 AX60 BN60 BJ60 O10:P11 Z18 BR60 AT50 J15 N60 R55 N55 N52 J52 R50 N50 N47 J47 R18 N18 N13 J13 I8:J9 M8:N9 I12:J12 M12:N12 I14:J14 M14:N14 I19:J19 M19:N19 I46:J46 M46:N46 I48:J48 M48:N48 I51:J51 M51:N51 I53:J53 M53:N53 M61:N61 M56:N56 I61:J61 J60 V55 R52 V50 R47 V18 R13 W10:X11 BG10:BH11 Q8:R9 U8:V9 Q12:R12 U12:V12 Q14:R14 U14:V14 Q19:R19 U19:V19 Q46:R46 U46:V46 Q48:R48 U48:V48 Q51:R51 U51:V51 Q53:R53 U53:V53 Q56:R56 Q61:R61 AD60 Z60 AL55 AH55 AD55 Z52 AH52 AD52 Z55 AL50 AH50 AD50 Z47 AH47 AD47 Z22 AL18 AH18 AD18 Z13 AA10:AB11 AD13 AM10:AN11 Z15 Y8:Z9 AC8:AD9 AG8:AH9 AK8:AL9 Y12:Z12 AC12:AD12 AK12:AL12 Y14:Z14 AC14:AD14 AK61:AL61 AK14:AL14 Y19:Z19 AC19:AD19 AG19:AH19 AK19:AL19 Y46:Z46 AC46:AD46 AG46:AH46 Y48:Z48 AC48:AD48 AG48:AH48 AK48:AL48 Y51:Z51 AC51:AD51 AG51:AH51 AK51:AL51 Y53:Z53 AC53:AD53 AG53:AH53 AK53:AL53 Y56:Z56 AC56:AD56 AG56:AH56 AK56:AL56 Y61:Z61 AC61:AD61 AG61:AH61 AT60 AP60 BB55 AX55 AT55 AP52 AX52 AT52 AP55 BB50 AX50 AP50 AP47 AX47 AT47 AP22 BB18 AX18 AT18 AP13 AX13 AT13 AP15 BC10:BD11 AU10:AV11 AO8:AP9 AS8:AT9 AW8:AX9 BA8:BB9 AO12:AP12 AS12:AT12 AW12:AX12 BA12:BB12 AO14:AP14 AS14:AT14 AW14:AX14 BA14:BB14 AO19:AP19 AS19:AT19 AW19:AX19 BA19:BB19 BA46:BB46 BA61:BB61 AS48:AT48 AW48:AX48 BA48:BB48 AO51:AP51 AS51:AT51 AW51:AX51 BA51:BB51 AO53:AP53 AS53:AT53 AW53:AX53 BA53:BB53 AO56:AP56 AS56:AT56 AW56:AX56 BA56:BB56 AO61:AP61 AS61:AT61 AW61:AX61 BF60 BR55 BN55 BJ55 BF52 BN52 BJ52 BF55 BR50 BN50 BJ50 BF47 BN47 BJ47 BJ18 BR18 BN18 BJ13:BJ15 BF13:BF15 BK10:BL11 BE8:BF9 BI8:BJ9 BM8:BN9 BQ8:BR9 BE12:BF12 BI12:BJ12 BM12:BN12 BQ12:BR12 BE19:BF19 BI19:BJ19 BM19:BN19 BQ19:BR19 BE46:BF46 BI46:BJ46 BM46:BN46 BQ46:BR46 BE48:BF48 BI48:BJ48 BM48:BN48 BQ48:BR48 BE51:BF51 BI51:BJ51 BM51:BN51 BQ51:BR51 BE53:BF53 BI53:BJ53 BM53:BN53 BQ53:BR53 BE61:BF61 BI56:BJ56 BM56:BN56 BQ56:BR56 BQ61:BR61 BM61:BN61 BI61:BJ61 V57 R57 N57 V27 R27 N27 J27 V25 R25 N25 J25 V22 R22 N22 V20 R20 N20 J20 V15 R15 N15 AL57 AH57 AD57 Z57 AL27 AH27 AD27 Z27 AL25 AH25 AD25 Z25 AL22 AH22 AD22 AL20 AH20 AD20 Z20 AL15 AH15 AD15 BB57 AX57 AT57 AP57 BB27 AX27 AT27 AP27 BB25 AX25 AT25 AP25 BB22 AX22 AT22 BB20 AX20 AT20 AP20 BB15 AX15 AT15 BR57 BN57 BJ57 BR27 BR25 BJ27 BF27 BN25 BJ25 BF25 BR22 BN22 BJ22 BR20 BN20 BJ20 BF20 BR13:BR15 BN13:BN15 I56:J56 AK46:AM46 AO46:AP46 AS46:AT46 AW46:AX46">
    <cfRule type="cellIs" dxfId="4" priority="3" stopIfTrue="1" operator="lessThan">
      <formula>0</formula>
    </cfRule>
  </conditionalFormatting>
  <conditionalFormatting sqref="Y10:Z11 AG58:AH59 AG10:AH11 AK58:AL59 Q21:R21 AG22 I23:J24 AC21:AD21 AG21:AH21 AK21:AL21 Y23:Z24 AO21:AP21 AS21:AT21 AW21:AX21 BA21:BB21 AK10:AL11 AO58:AP59 Y16:Z17 AS58:AT59 M23:N24 U21:V21 Q23:R24 U23:V24 AC23:AD24 AG23:AH24 AK23:AL24 Y26:Z26 AO23:AP24 AS23:AT24 AW23:AX24 BA23:BB24 AO10:AP11 AW58:AX59 AS10:AT11 BA58:BB59 I26:J26 M26:N26 Q26:R26 U26:V26 AC26:AD26 BA26:BB26 AK26:AL26 AO26:AP26 AS26:AT26 AW26:AX26 AG26:AH26 AW10:AX11 Y21:Z21 M16:N17 BA16:BB17 AC58:AD59 I21:J21 I16:J17 Q16:R17 AC16:AD17 Y58:Z59 U16:V17 AG16:AH17 I49:J49 I54:J54 M49:N49 M54:N54 Q49:R49 Q54:R54 U49:V49 U54:V54 U10:V11 Y54:Z54 AC49:AD49 AC54:AD54 AG49:AH49 AG54:AH54 Y49:Z49 AK49:AL49 AK54:AL54 AO49:AP49 AO54:AP54 AS49:AT49 AS54:AT54 AW49:AX49 AW54:AX54 BA49:BB49 BA54:BB54 M21:N21 BA10:BB11 AK16:AL17 AW16:AX17 AO16:AP17 Q58:R59 AS16:AT17 U58:V59 I58:J59 Q10:R11 M58:N59 I10:J11 M10:N11 AC10:AD11 BE10:BF11 BI10:BJ11 BM10:BN11 BQ10:BR11 BE16:BF17 BI16:BJ17 BM16:BN17 BQ16:BR17 BE21:BF21 BI21:BJ21 BM21:BN21 BQ21:BR21 BE23:BF24 BI23:BJ24 BM23:BN24 BQ23:BR24 BE26:BF26 BI26:BJ26 BQ26:BR26 BQ58:BR59 BE49:BF49 BI49:BJ49 BM49:BN49 BQ49:BR49 BE54:BF54 BI54:BJ54 BM54:BN54 BQ54:BR54 BE58:BF59 BI58:BJ59 BM58:BN59 BM26:BN26 BQ28:BR45 BM28:BN45 BI28:BJ45 BE28:BF45 BA28:BB45 AW28:AX45 AS28:AT45 AO28:AP45 AK28:AL45 AG28:AH45 AC28:AD45 Y28:Z45 U28:V45 Q28:R45 M28:N45 I28:J45">
    <cfRule type="cellIs" dxfId="3" priority="4" stopIfTrue="1" operator="greaterThan">
      <formula>0</formula>
    </cfRule>
  </conditionalFormatting>
  <pageMargins left="0.78740157499999996" right="0.78740157499999996" top="0.984251969" bottom="0.984251969" header="0.4921259845" footer="0.4921259845"/>
  <pageSetup paperSize="9" scale="56" orientation="landscape" r:id="rId1"/>
  <headerFooter alignWithMargins="0"/>
  <colBreaks count="4" manualBreakCount="4">
    <brk id="22" max="1048575" man="1"/>
    <brk id="38" max="1048575" man="1"/>
    <brk id="54" max="1048575" man="1"/>
    <brk id="72" max="1048575" man="1"/>
  </colBreaks>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Tabelle3">
    <pageSetUpPr fitToPage="1"/>
  </sheetPr>
  <dimension ref="A1:O61"/>
  <sheetViews>
    <sheetView view="pageBreakPreview" zoomScale="85" zoomScaleNormal="100" zoomScaleSheetLayoutView="85" workbookViewId="0">
      <pane xSplit="1" ySplit="7" topLeftCell="B8" activePane="bottomRight" state="frozen"/>
      <selection activeCell="A3" sqref="A3"/>
      <selection pane="topRight" activeCell="B3" sqref="B3"/>
      <selection pane="bottomLeft" activeCell="A8" sqref="A8"/>
      <selection pane="bottomRight" activeCell="A5" sqref="A5:L61"/>
    </sheetView>
  </sheetViews>
  <sheetFormatPr baseColWidth="10" defaultRowHeight="12.75" x14ac:dyDescent="0.2"/>
  <cols>
    <col min="1" max="1" width="27.42578125" style="34" customWidth="1"/>
    <col min="2" max="5" width="11.42578125" style="74"/>
    <col min="6" max="6" width="8" style="74" customWidth="1"/>
    <col min="7" max="7" width="7.85546875" style="74" customWidth="1"/>
    <col min="8" max="8" width="11.42578125" style="74"/>
    <col min="9" max="9" width="8.85546875" style="74" customWidth="1"/>
    <col min="10" max="10" width="9.28515625" style="74" bestFit="1" customWidth="1"/>
    <col min="11" max="12" width="11.42578125" style="74"/>
    <col min="13" max="13" width="11.42578125" style="34"/>
    <col min="14" max="15" width="0" style="34" hidden="1" customWidth="1"/>
    <col min="16" max="16384" width="11.42578125" style="34"/>
  </cols>
  <sheetData>
    <row r="1" spans="1:15" hidden="1" x14ac:dyDescent="0.2">
      <c r="H1" s="75">
        <f>VLOOKUP(N2,N20:O47,2)</f>
        <v>5</v>
      </c>
      <c r="I1" s="309" t="str">
        <f>IF(ISTEXT(AuswertMonat)=TRUE,"Falsches Datum!","")</f>
        <v/>
      </c>
      <c r="J1" s="310"/>
      <c r="K1" s="37"/>
      <c r="N1" s="34" t="s">
        <v>125</v>
      </c>
    </row>
    <row r="2" spans="1:15" hidden="1" x14ac:dyDescent="0.2">
      <c r="H2" s="76" t="s">
        <v>108</v>
      </c>
      <c r="K2" s="37"/>
      <c r="N2" s="34" t="s">
        <v>120</v>
      </c>
    </row>
    <row r="3" spans="1:15" ht="15.75" x14ac:dyDescent="0.25">
      <c r="B3" s="77" t="s">
        <v>0</v>
      </c>
      <c r="E3" s="74" t="s">
        <v>126</v>
      </c>
      <c r="H3" s="37"/>
    </row>
    <row r="4" spans="1:15" ht="15.75" x14ac:dyDescent="0.25">
      <c r="C4" s="77"/>
    </row>
    <row r="5" spans="1:15" ht="13.5" thickBot="1" x14ac:dyDescent="0.25">
      <c r="G5" s="78"/>
    </row>
    <row r="6" spans="1:15" ht="24.95" customHeight="1" thickBot="1" x14ac:dyDescent="0.25">
      <c r="A6" s="431" t="s">
        <v>1</v>
      </c>
      <c r="B6" s="433" t="s">
        <v>213</v>
      </c>
      <c r="C6" s="435" t="s">
        <v>2</v>
      </c>
      <c r="D6" s="433" t="s">
        <v>214</v>
      </c>
      <c r="E6" s="435" t="s">
        <v>89</v>
      </c>
      <c r="F6" s="437" t="s">
        <v>215</v>
      </c>
      <c r="G6" s="438"/>
      <c r="H6" s="439" t="s">
        <v>216</v>
      </c>
      <c r="I6" s="437" t="s">
        <v>106</v>
      </c>
      <c r="J6" s="441"/>
      <c r="K6" s="433" t="s">
        <v>217</v>
      </c>
      <c r="L6" s="435" t="s">
        <v>2</v>
      </c>
      <c r="N6" s="34" t="s">
        <v>112</v>
      </c>
    </row>
    <row r="7" spans="1:15" ht="24.95" customHeight="1" thickBot="1" x14ac:dyDescent="0.25">
      <c r="A7" s="432"/>
      <c r="B7" s="434"/>
      <c r="C7" s="436"/>
      <c r="D7" s="434"/>
      <c r="E7" s="436"/>
      <c r="F7" s="79" t="s">
        <v>3</v>
      </c>
      <c r="G7" s="80" t="s">
        <v>4</v>
      </c>
      <c r="H7" s="440"/>
      <c r="I7" s="79" t="s">
        <v>3</v>
      </c>
      <c r="J7" s="80" t="s">
        <v>4</v>
      </c>
      <c r="K7" s="434"/>
      <c r="L7" s="436"/>
      <c r="N7" s="34" t="s">
        <v>117</v>
      </c>
      <c r="O7" s="34">
        <v>1</v>
      </c>
    </row>
    <row r="8" spans="1:15" x14ac:dyDescent="0.2">
      <c r="A8" s="153" t="s">
        <v>5</v>
      </c>
      <c r="B8" s="201">
        <f>IF(AuswertMonat&gt;='Plan GuV akt. Jahr'!G$4,'Plan GuV akt. Jahr'!G8,0)+IF(AuswertMonat&gt;='Plan GuV akt. Jahr'!K$4,'Plan GuV akt. Jahr'!K8,0)+IF(AuswertMonat&gt;='Plan GuV akt. Jahr'!O$4,'Plan GuV akt. Jahr'!O8,0)+IF(AuswertMonat&gt;='Plan GuV akt. Jahr'!W$4,'Plan GuV akt. Jahr'!W8,0)+IF(AuswertMonat&gt;='Plan GuV akt. Jahr'!AA$4,'Plan GuV akt. Jahr'!AA8,0)+IF(AuswertMonat&gt;='Plan GuV akt. Jahr'!AE$4,'Plan GuV akt. Jahr'!AE8,0)+IF(AuswertMonat&gt;='Plan GuV akt. Jahr'!AM$4,'Plan GuV akt. Jahr'!AM8,0)+IF(AuswertMonat&gt;='Plan GuV akt. Jahr'!AQ$4,'Plan GuV akt. Jahr'!AQ8,0)+IF(AuswertMonat&gt;='Plan GuV akt. Jahr'!AU$4,'Plan GuV akt. Jahr'!AU8,0)+IF(AuswertMonat&gt;='Plan GuV akt. Jahr'!BC$4,'Plan GuV akt. Jahr'!BC8,0)+IF(AuswertMonat&gt;='Plan GuV akt. Jahr'!BG$4,'Plan GuV akt. Jahr'!BG8,0)+IF(AuswertMonat&gt;='Plan GuV akt. Jahr'!BK$4,'Plan GuV akt. Jahr'!BK8,0)</f>
        <v>0</v>
      </c>
      <c r="C8" s="202" t="str">
        <f>IF(B$12="","",IF(B$12=0,"",IF(B8&lt;0,-1*B8/B$12,B8/B$12)))</f>
        <v/>
      </c>
      <c r="D8" s="203">
        <f>IF(AuswertMonat&gt;='Plan GuV akt. Jahr'!G$4,'Plan GuV akt. Jahr'!H8,0)+IF(AuswertMonat&gt;='Plan GuV akt. Jahr'!K$4,'Plan GuV akt. Jahr'!L8,0)+IF(AuswertMonat&gt;='Plan GuV akt. Jahr'!O$4,'Plan GuV akt. Jahr'!P8,0)+IF(AuswertMonat&gt;='Plan GuV akt. Jahr'!W$4,'Plan GuV akt. Jahr'!X8,0)+IF(AuswertMonat&gt;='Plan GuV akt. Jahr'!AA$4,'Plan GuV akt. Jahr'!AB8,0)+IF(AuswertMonat&gt;='Plan GuV akt. Jahr'!AE$4,'Plan GuV akt. Jahr'!AF8,0)+IF(AuswertMonat&gt;='Plan GuV akt. Jahr'!AM$4,'Plan GuV akt. Jahr'!AN8,0)+IF(AuswertMonat&gt;='Plan GuV akt. Jahr'!AQ$4,'Plan GuV akt. Jahr'!AR8,0)+IF(AuswertMonat&gt;='Plan GuV akt. Jahr'!AU$4,'Plan GuV akt. Jahr'!AV8,0)+IF(AuswertMonat&gt;='Plan GuV akt. Jahr'!BC$4,'Plan GuV akt. Jahr'!BD8,0)+IF(AuswertMonat&gt;='Plan GuV akt. Jahr'!BG$4,'Plan GuV akt. Jahr'!BH8,0)+IF(AuswertMonat&gt;='Plan GuV akt. Jahr'!BK$4,'Plan GuV akt. Jahr'!BL8,0)</f>
        <v>0</v>
      </c>
      <c r="E8" s="202" t="str">
        <f>IF(D$12="","",IF(D$12=0,"",IF(D8&lt;0,-1*D8/D$12,D8/D$12)))</f>
        <v/>
      </c>
      <c r="F8" s="204">
        <f>D8-B8</f>
        <v>0</v>
      </c>
      <c r="G8" s="205" t="str">
        <f>IF(B8="","",IF(B8=0,"",IF(B8&lt;0,-1*F8/B8,F8/B8)))</f>
        <v/>
      </c>
      <c r="H8" s="206">
        <f>IF(AuswertMonat&gt;='Plan GuV Vorjahr'!G$4,'Plan GuV Vorjahr'!H8,0)+IF(AuswertMonat&gt;='Plan GuV Vorjahr'!K$4,'Plan GuV Vorjahr'!L8,0)+IF(AuswertMonat&gt;='Plan GuV Vorjahr'!O$4,'Plan GuV Vorjahr'!P8,0)+IF(AuswertMonat&gt;='Plan GuV Vorjahr'!W$4,'Plan GuV Vorjahr'!X8,0)+IF(AuswertMonat&gt;='Plan GuV Vorjahr'!AA$4,'Plan GuV Vorjahr'!AB8,0)+IF(AuswertMonat&gt;='Plan GuV Vorjahr'!AE$4,'Plan GuV Vorjahr'!AF8,0)+IF(AuswertMonat&gt;='Plan GuV Vorjahr'!AM$4,'Plan GuV Vorjahr'!AN8,0)+IF(AuswertMonat&gt;='Plan GuV Vorjahr'!AQ$4,'Plan GuV Vorjahr'!AR8,0)+IF(AuswertMonat&gt;='Plan GuV Vorjahr'!AU$4,'Plan GuV Vorjahr'!AV8,0)+IF(AuswertMonat&gt;='Plan GuV Vorjahr'!BC$4,'Plan GuV Vorjahr'!BD8,0)+IF(AuswertMonat&gt;='Plan GuV Vorjahr'!BG$4,'Plan GuV Vorjahr'!BH8,0)+IF(AuswertMonat&gt;='Plan GuV Vorjahr'!BK$4,'Plan GuV Vorjahr'!BL8,0)</f>
        <v>0</v>
      </c>
      <c r="I8" s="204">
        <f>D8-H8</f>
        <v>0</v>
      </c>
      <c r="J8" s="207" t="str">
        <f>IF(H8="","",IF(H8=0,"",IF(H8&lt;0,-1*I8/H8,I8/H8)))</f>
        <v/>
      </c>
      <c r="K8" s="231">
        <f>'Plan GuV akt. Jahr'!BS8</f>
        <v>0</v>
      </c>
      <c r="L8" s="208" t="str">
        <f>IF(K$12="","",IF(K$12=0,"",IF(K8&lt;0,-1*K8/K$12,K8/K$12)))</f>
        <v/>
      </c>
      <c r="N8" s="34" t="s">
        <v>116</v>
      </c>
      <c r="O8" s="34">
        <v>2</v>
      </c>
    </row>
    <row r="9" spans="1:15" x14ac:dyDescent="0.2">
      <c r="A9" s="7" t="s">
        <v>109</v>
      </c>
      <c r="B9" s="209">
        <f>IF(AuswertMonat&gt;='Plan GuV akt. Jahr'!G$4,'Plan GuV akt. Jahr'!G9,0)+IF(AuswertMonat&gt;='Plan GuV akt. Jahr'!K$4,'Plan GuV akt. Jahr'!K9,0)+IF(AuswertMonat&gt;='Plan GuV akt. Jahr'!O$4,'Plan GuV akt. Jahr'!O9,0)+IF(AuswertMonat&gt;='Plan GuV akt. Jahr'!W$4,'Plan GuV akt. Jahr'!W9,0)+IF(AuswertMonat&gt;='Plan GuV akt. Jahr'!AA$4,'Plan GuV akt. Jahr'!AA9,0)+IF(AuswertMonat&gt;='Plan GuV akt. Jahr'!AE$4,'Plan GuV akt. Jahr'!AE9,0)+IF(AuswertMonat&gt;='Plan GuV akt. Jahr'!AM$4,'Plan GuV akt. Jahr'!AM9,0)+IF(AuswertMonat&gt;='Plan GuV akt. Jahr'!AQ$4,'Plan GuV akt. Jahr'!AQ9,0)+IF(AuswertMonat&gt;='Plan GuV akt. Jahr'!AU$4,'Plan GuV akt. Jahr'!AU9,0)+IF(AuswertMonat&gt;='Plan GuV akt. Jahr'!BC$4,'Plan GuV akt. Jahr'!BC9,0)+IF(AuswertMonat&gt;='Plan GuV akt. Jahr'!BG$4,'Plan GuV akt. Jahr'!BG9,0)+IF(AuswertMonat&gt;='Plan GuV akt. Jahr'!BK$4,'Plan GuV akt. Jahr'!BK9,0)</f>
        <v>0</v>
      </c>
      <c r="C9" s="210" t="str">
        <f>IF(B$12="","",IF(B$12=0,"",IF(B9&lt;0,-1*B9/B$12,B9/B$12)))</f>
        <v/>
      </c>
      <c r="D9" s="211">
        <f>IF(AuswertMonat&gt;='Plan GuV akt. Jahr'!G$4,'Plan GuV akt. Jahr'!H9,0)+IF(AuswertMonat&gt;='Plan GuV akt. Jahr'!K$4,'Plan GuV akt. Jahr'!L9,0)+IF(AuswertMonat&gt;='Plan GuV akt. Jahr'!O$4,'Plan GuV akt. Jahr'!P9,0)+IF(AuswertMonat&gt;='Plan GuV akt. Jahr'!W$4,'Plan GuV akt. Jahr'!X9,0)+IF(AuswertMonat&gt;='Plan GuV akt. Jahr'!AA$4,'Plan GuV akt. Jahr'!AB9,0)+IF(AuswertMonat&gt;='Plan GuV akt. Jahr'!AE$4,'Plan GuV akt. Jahr'!AF9,0)+IF(AuswertMonat&gt;='Plan GuV akt. Jahr'!AM$4,'Plan GuV akt. Jahr'!AN9,0)+IF(AuswertMonat&gt;='Plan GuV akt. Jahr'!AQ$4,'Plan GuV akt. Jahr'!AR9,0)+IF(AuswertMonat&gt;='Plan GuV akt. Jahr'!AU$4,'Plan GuV akt. Jahr'!AV9,0)+IF(AuswertMonat&gt;='Plan GuV akt. Jahr'!BC$4,'Plan GuV akt. Jahr'!BD9,0)+IF(AuswertMonat&gt;='Plan GuV akt. Jahr'!BG$4,'Plan GuV akt. Jahr'!BH9,0)+IF(AuswertMonat&gt;='Plan GuV akt. Jahr'!BK$4,'Plan GuV akt. Jahr'!BL9,0)</f>
        <v>0</v>
      </c>
      <c r="E9" s="210" t="str">
        <f>IF(D$12="","",IF(D$12=0,"",IF(D9&lt;0,-1*D9/D$12,D9/D$12)))</f>
        <v/>
      </c>
      <c r="F9" s="212">
        <f>D9-B9</f>
        <v>0</v>
      </c>
      <c r="G9" s="205" t="str">
        <f>IF(B9="","",IF(B9=0,"",IF(B9&lt;0,-1*F9/B9,F9/B9)))</f>
        <v/>
      </c>
      <c r="H9" s="213">
        <f>IF(AuswertMonat&gt;='Plan GuV Vorjahr'!G$4,'Plan GuV Vorjahr'!H9,0)+IF(AuswertMonat&gt;='Plan GuV Vorjahr'!K$4,'Plan GuV Vorjahr'!L9,0)+IF(AuswertMonat&gt;='Plan GuV Vorjahr'!O$4,'Plan GuV Vorjahr'!P9,0)+IF(AuswertMonat&gt;='Plan GuV Vorjahr'!W$4,'Plan GuV Vorjahr'!X9,0)+IF(AuswertMonat&gt;='Plan GuV Vorjahr'!AA$4,'Plan GuV Vorjahr'!AB9,0)+IF(AuswertMonat&gt;='Plan GuV Vorjahr'!AE$4,'Plan GuV Vorjahr'!AF9,0)+IF(AuswertMonat&gt;='Plan GuV Vorjahr'!AM$4,'Plan GuV Vorjahr'!AN9,0)+IF(AuswertMonat&gt;='Plan GuV Vorjahr'!AQ$4,'Plan GuV Vorjahr'!AR9,0)+IF(AuswertMonat&gt;='Plan GuV Vorjahr'!AU$4,'Plan GuV Vorjahr'!AV9,0)+IF(AuswertMonat&gt;='Plan GuV Vorjahr'!BC$4,'Plan GuV Vorjahr'!BD9,0)+IF(AuswertMonat&gt;='Plan GuV Vorjahr'!BG$4,'Plan GuV Vorjahr'!BH9,0)+IF(AuswertMonat&gt;='Plan GuV Vorjahr'!BK$4,'Plan GuV Vorjahr'!BL9,0)</f>
        <v>0</v>
      </c>
      <c r="I9" s="212">
        <f>D9-H9</f>
        <v>0</v>
      </c>
      <c r="J9" s="207" t="str">
        <f>IF(H9="","",IF(H9=0,"",IF(H9&lt;0,-1*I9/H9,I9/H9)))</f>
        <v/>
      </c>
      <c r="K9" s="232">
        <f>'Plan GuV akt. Jahr'!BS9</f>
        <v>0</v>
      </c>
      <c r="L9" s="207" t="str">
        <f t="shared" ref="L9:L61" si="0">IF(K$12="","",IF(K$12=0,"",IF(K9&lt;0,-1*K9/K$12,K9/K$12)))</f>
        <v/>
      </c>
      <c r="N9" s="34" t="s">
        <v>121</v>
      </c>
      <c r="O9" s="34">
        <v>3</v>
      </c>
    </row>
    <row r="10" spans="1:15" x14ac:dyDescent="0.2">
      <c r="A10" s="7" t="s">
        <v>111</v>
      </c>
      <c r="B10" s="209">
        <f>IF(AuswertMonat&gt;='Plan GuV akt. Jahr'!G$4,'Plan GuV akt. Jahr'!G10,0)+IF(AuswertMonat&gt;='Plan GuV akt. Jahr'!K$4,'Plan GuV akt. Jahr'!K10,0)+IF(AuswertMonat&gt;='Plan GuV akt. Jahr'!O$4,'Plan GuV akt. Jahr'!O10,0)+IF(AuswertMonat&gt;='Plan GuV akt. Jahr'!W$4,'Plan GuV akt. Jahr'!W10,0)+IF(AuswertMonat&gt;='Plan GuV akt. Jahr'!AA$4,'Plan GuV akt. Jahr'!AA10,0)+IF(AuswertMonat&gt;='Plan GuV akt. Jahr'!AE$4,'Plan GuV akt. Jahr'!AE10,0)+IF(AuswertMonat&gt;='Plan GuV akt. Jahr'!AM$4,'Plan GuV akt. Jahr'!AM10,0)+IF(AuswertMonat&gt;='Plan GuV akt. Jahr'!AQ$4,'Plan GuV akt. Jahr'!AQ10,0)+IF(AuswertMonat&gt;='Plan GuV akt. Jahr'!AU$4,'Plan GuV akt. Jahr'!AU10,0)+IF(AuswertMonat&gt;='Plan GuV akt. Jahr'!BC$4,'Plan GuV akt. Jahr'!BC10,0)+IF(AuswertMonat&gt;='Plan GuV akt. Jahr'!BG$4,'Plan GuV akt. Jahr'!BG10,0)+IF(AuswertMonat&gt;='Plan GuV akt. Jahr'!BK$4,'Plan GuV akt. Jahr'!BK10,0)</f>
        <v>0</v>
      </c>
      <c r="C10" s="210" t="str">
        <f>IF(B$12="","",IF(B$12=0,"",IF(B10&lt;0,-1*B10/B$12,B10/B$12)))</f>
        <v/>
      </c>
      <c r="D10" s="211">
        <f>IF(AuswertMonat&gt;='Plan GuV akt. Jahr'!G$4,'Plan GuV akt. Jahr'!H10,0)+IF(AuswertMonat&gt;='Plan GuV akt. Jahr'!K$4,'Plan GuV akt. Jahr'!L10,0)+IF(AuswertMonat&gt;='Plan GuV akt. Jahr'!O$4,'Plan GuV akt. Jahr'!P10,0)+IF(AuswertMonat&gt;='Plan GuV akt. Jahr'!W$4,'Plan GuV akt. Jahr'!X10,0)+IF(AuswertMonat&gt;='Plan GuV akt. Jahr'!AA$4,'Plan GuV akt. Jahr'!AB10,0)+IF(AuswertMonat&gt;='Plan GuV akt. Jahr'!AE$4,'Plan GuV akt. Jahr'!AF10,0)+IF(AuswertMonat&gt;='Plan GuV akt. Jahr'!AM$4,'Plan GuV akt. Jahr'!AN10,0)+IF(AuswertMonat&gt;='Plan GuV akt. Jahr'!AQ$4,'Plan GuV akt. Jahr'!AR10,0)+IF(AuswertMonat&gt;='Plan GuV akt. Jahr'!AU$4,'Plan GuV akt. Jahr'!AV10,0)+IF(AuswertMonat&gt;='Plan GuV akt. Jahr'!BC$4,'Plan GuV akt. Jahr'!BD10,0)+IF(AuswertMonat&gt;='Plan GuV akt. Jahr'!BG$4,'Plan GuV akt. Jahr'!BH10,0)+IF(AuswertMonat&gt;='Plan GuV akt. Jahr'!BK$4,'Plan GuV akt. Jahr'!BL10,0)</f>
        <v>0</v>
      </c>
      <c r="E10" s="210" t="str">
        <f>IF(D$12="","",IF(D$12=0,"",IF(D10&lt;0,-1*D10/D$12,D10/D$12)))</f>
        <v/>
      </c>
      <c r="F10" s="212">
        <f>D10-B10</f>
        <v>0</v>
      </c>
      <c r="G10" s="205" t="str">
        <f>IF(B10="","",IF(B10=0,"",IF(B10&lt;0,-1*F10/B10,F10/B10)))</f>
        <v/>
      </c>
      <c r="H10" s="213">
        <f>IF(AuswertMonat&gt;='Plan GuV Vorjahr'!G$4,'Plan GuV Vorjahr'!H10,0)+IF(AuswertMonat&gt;='Plan GuV Vorjahr'!K$4,'Plan GuV Vorjahr'!L10,0)+IF(AuswertMonat&gt;='Plan GuV Vorjahr'!O$4,'Plan GuV Vorjahr'!P10,0)+IF(AuswertMonat&gt;='Plan GuV Vorjahr'!W$4,'Plan GuV Vorjahr'!X10,0)+IF(AuswertMonat&gt;='Plan GuV Vorjahr'!AA$4,'Plan GuV Vorjahr'!AB10,0)+IF(AuswertMonat&gt;='Plan GuV Vorjahr'!AE$4,'Plan GuV Vorjahr'!AF10,0)+IF(AuswertMonat&gt;='Plan GuV Vorjahr'!AM$4,'Plan GuV Vorjahr'!AN10,0)+IF(AuswertMonat&gt;='Plan GuV Vorjahr'!AQ$4,'Plan GuV Vorjahr'!AR10,0)+IF(AuswertMonat&gt;='Plan GuV Vorjahr'!AU$4,'Plan GuV Vorjahr'!AV10,0)+IF(AuswertMonat&gt;='Plan GuV Vorjahr'!BC$4,'Plan GuV Vorjahr'!BD10,0)+IF(AuswertMonat&gt;='Plan GuV Vorjahr'!BG$4,'Plan GuV Vorjahr'!BH10,0)+IF(AuswertMonat&gt;='Plan GuV Vorjahr'!BK$4,'Plan GuV Vorjahr'!BL10,0)</f>
        <v>0</v>
      </c>
      <c r="I10" s="212">
        <f>D10-H10</f>
        <v>0</v>
      </c>
      <c r="J10" s="207" t="str">
        <f>IF(H10="","",IF(H10=0,"",IF(H10&lt;0,-1*I10/H10,I10/H10)))</f>
        <v/>
      </c>
      <c r="K10" s="232">
        <f>'Plan GuV akt. Jahr'!BS10</f>
        <v>0</v>
      </c>
      <c r="L10" s="207" t="str">
        <f t="shared" si="0"/>
        <v/>
      </c>
      <c r="N10" s="34" t="s">
        <v>113</v>
      </c>
      <c r="O10" s="34">
        <v>4</v>
      </c>
    </row>
    <row r="11" spans="1:15" x14ac:dyDescent="0.2">
      <c r="A11" s="7"/>
      <c r="B11" s="209"/>
      <c r="C11" s="210"/>
      <c r="D11" s="211"/>
      <c r="E11" s="210"/>
      <c r="F11" s="212"/>
      <c r="G11" s="205"/>
      <c r="H11" s="213"/>
      <c r="I11" s="212"/>
      <c r="J11" s="207"/>
      <c r="K11" s="232"/>
      <c r="L11" s="207"/>
      <c r="N11" s="34" t="s">
        <v>120</v>
      </c>
      <c r="O11" s="34">
        <v>5</v>
      </c>
    </row>
    <row r="12" spans="1:15" s="60" customFormat="1" x14ac:dyDescent="0.2">
      <c r="A12" s="13" t="s">
        <v>6</v>
      </c>
      <c r="B12" s="214">
        <f>IF(AuswertMonat&gt;='Plan GuV akt. Jahr'!G$4,'Plan GuV akt. Jahr'!G12,0)+IF(AuswertMonat&gt;='Plan GuV akt. Jahr'!K$4,'Plan GuV akt. Jahr'!K12,0)+IF(AuswertMonat&gt;='Plan GuV akt. Jahr'!O$4,'Plan GuV akt. Jahr'!O12,0)+IF(AuswertMonat&gt;='Plan GuV akt. Jahr'!W$4,'Plan GuV akt. Jahr'!W12,0)+IF(AuswertMonat&gt;='Plan GuV akt. Jahr'!AA$4,'Plan GuV akt. Jahr'!AA12,0)+IF(AuswertMonat&gt;='Plan GuV akt. Jahr'!AE$4,'Plan GuV akt. Jahr'!AE12,0)+IF(AuswertMonat&gt;='Plan GuV akt. Jahr'!AM$4,'Plan GuV akt. Jahr'!AM12,0)+IF(AuswertMonat&gt;='Plan GuV akt. Jahr'!AQ$4,'Plan GuV akt. Jahr'!AQ12,0)+IF(AuswertMonat&gt;='Plan GuV akt. Jahr'!AU$4,'Plan GuV akt. Jahr'!AU12,0)+IF(AuswertMonat&gt;='Plan GuV akt. Jahr'!BC$4,'Plan GuV akt. Jahr'!BC12,0)+IF(AuswertMonat&gt;='Plan GuV akt. Jahr'!BG$4,'Plan GuV akt. Jahr'!BG12,0)+IF(AuswertMonat&gt;='Plan GuV akt. Jahr'!BK$4,'Plan GuV akt. Jahr'!BK12,0)</f>
        <v>0</v>
      </c>
      <c r="C12" s="215" t="str">
        <f>IF(B$12="","",IF(B$12=0,"",IF(B12&lt;0,-1*B12/B$12,B12/B$12)))</f>
        <v/>
      </c>
      <c r="D12" s="216">
        <f>IF(AuswertMonat&gt;='Plan GuV akt. Jahr'!G$4,'Plan GuV akt. Jahr'!H12,0)+IF(AuswertMonat&gt;='Plan GuV akt. Jahr'!K$4,'Plan GuV akt. Jahr'!L12,0)+IF(AuswertMonat&gt;='Plan GuV akt. Jahr'!O$4,'Plan GuV akt. Jahr'!P12,0)+IF(AuswertMonat&gt;='Plan GuV akt. Jahr'!W$4,'Plan GuV akt. Jahr'!X12,0)+IF(AuswertMonat&gt;='Plan GuV akt. Jahr'!AA$4,'Plan GuV akt. Jahr'!AB12,0)+IF(AuswertMonat&gt;='Plan GuV akt. Jahr'!AE$4,'Plan GuV akt. Jahr'!AF12,0)+IF(AuswertMonat&gt;='Plan GuV akt. Jahr'!AM$4,'Plan GuV akt. Jahr'!AN12,0)+IF(AuswertMonat&gt;='Plan GuV akt. Jahr'!AQ$4,'Plan GuV akt. Jahr'!AR12,0)+IF(AuswertMonat&gt;='Plan GuV akt. Jahr'!AU$4,'Plan GuV akt. Jahr'!AV12,0)+IF(AuswertMonat&gt;='Plan GuV akt. Jahr'!BC$4,'Plan GuV akt. Jahr'!BD12,0)+IF(AuswertMonat&gt;='Plan GuV akt. Jahr'!BG$4,'Plan GuV akt. Jahr'!BH12,0)+IF(AuswertMonat&gt;='Plan GuV akt. Jahr'!BK$4,'Plan GuV akt. Jahr'!BL12,0)</f>
        <v>0</v>
      </c>
      <c r="E12" s="215" t="str">
        <f>IF(D$12="","",IF(D$12=0,"",IF(D12&lt;0,-1*D12/D$12,D12/D$12)))</f>
        <v/>
      </c>
      <c r="F12" s="217">
        <f>D12-B12</f>
        <v>0</v>
      </c>
      <c r="G12" s="218" t="str">
        <f>IF(B12="","",IF(B12=0,"",IF(B12&lt;0,-1*F12/B12,F12/B12)))</f>
        <v/>
      </c>
      <c r="H12" s="219">
        <f>IF(AuswertMonat&gt;='Plan GuV Vorjahr'!G$4,'Plan GuV Vorjahr'!H12,0)+IF(AuswertMonat&gt;='Plan GuV Vorjahr'!K$4,'Plan GuV Vorjahr'!L12,0)+IF(AuswertMonat&gt;='Plan GuV Vorjahr'!O$4,'Plan GuV Vorjahr'!P12,0)+IF(AuswertMonat&gt;='Plan GuV Vorjahr'!W$4,'Plan GuV Vorjahr'!X12,0)+IF(AuswertMonat&gt;='Plan GuV Vorjahr'!AA$4,'Plan GuV Vorjahr'!AB12,0)+IF(AuswertMonat&gt;='Plan GuV Vorjahr'!AE$4,'Plan GuV Vorjahr'!AF12,0)+IF(AuswertMonat&gt;='Plan GuV Vorjahr'!AM$4,'Plan GuV Vorjahr'!AN12,0)+IF(AuswertMonat&gt;='Plan GuV Vorjahr'!AQ$4,'Plan GuV Vorjahr'!AR12,0)+IF(AuswertMonat&gt;='Plan GuV Vorjahr'!AU$4,'Plan GuV Vorjahr'!AV12,0)+IF(AuswertMonat&gt;='Plan GuV Vorjahr'!BC$4,'Plan GuV Vorjahr'!BD12,0)+IF(AuswertMonat&gt;='Plan GuV Vorjahr'!BG$4,'Plan GuV Vorjahr'!BH12,0)+IF(AuswertMonat&gt;='Plan GuV Vorjahr'!BK$4,'Plan GuV Vorjahr'!BL12,0)</f>
        <v>0</v>
      </c>
      <c r="I12" s="217">
        <f>D12-H12</f>
        <v>0</v>
      </c>
      <c r="J12" s="220" t="str">
        <f>IF(H12="","",IF(H12=0,"",IF(H12&lt;0,-1*I12/H12,I12/H12)))</f>
        <v/>
      </c>
      <c r="K12" s="229">
        <f>IF(K10&lt;0,K8+K9+K10,K8+K9-K10)</f>
        <v>0</v>
      </c>
      <c r="L12" s="220" t="str">
        <f t="shared" si="0"/>
        <v/>
      </c>
      <c r="N12" s="5" t="s">
        <v>119</v>
      </c>
      <c r="O12" s="5">
        <v>6</v>
      </c>
    </row>
    <row r="13" spans="1:15" x14ac:dyDescent="0.2">
      <c r="A13" s="7"/>
      <c r="B13" s="209"/>
      <c r="C13" s="210"/>
      <c r="D13" s="211"/>
      <c r="E13" s="210"/>
      <c r="F13" s="212"/>
      <c r="G13" s="205"/>
      <c r="H13" s="213"/>
      <c r="I13" s="212"/>
      <c r="J13" s="207"/>
      <c r="K13" s="232"/>
      <c r="L13" s="207"/>
      <c r="N13" s="34" t="s">
        <v>118</v>
      </c>
      <c r="O13" s="34">
        <v>7</v>
      </c>
    </row>
    <row r="14" spans="1:15" x14ac:dyDescent="0.2">
      <c r="A14" s="7" t="s">
        <v>7</v>
      </c>
      <c r="B14" s="209">
        <f>IF(AuswertMonat&gt;='Plan GuV akt. Jahr'!G$4,'Plan GuV akt. Jahr'!G14,0)+IF(AuswertMonat&gt;='Plan GuV akt. Jahr'!K$4,'Plan GuV akt. Jahr'!K14,0)+IF(AuswertMonat&gt;='Plan GuV akt. Jahr'!O$4,'Plan GuV akt. Jahr'!O14,0)+IF(AuswertMonat&gt;='Plan GuV akt. Jahr'!W$4,'Plan GuV akt. Jahr'!W14,0)+IF(AuswertMonat&gt;='Plan GuV akt. Jahr'!AA$4,'Plan GuV akt. Jahr'!AA14,0)+IF(AuswertMonat&gt;='Plan GuV akt. Jahr'!AE$4,'Plan GuV akt. Jahr'!AE14,0)+IF(AuswertMonat&gt;='Plan GuV akt. Jahr'!AM$4,'Plan GuV akt. Jahr'!AM14,0)+IF(AuswertMonat&gt;='Plan GuV akt. Jahr'!AQ$4,'Plan GuV akt. Jahr'!AQ14,0)+IF(AuswertMonat&gt;='Plan GuV akt. Jahr'!AU$4,'Plan GuV akt. Jahr'!AU14,0)+IF(AuswertMonat&gt;='Plan GuV akt. Jahr'!BC$4,'Plan GuV akt. Jahr'!BC14,0)+IF(AuswertMonat&gt;='Plan GuV akt. Jahr'!BG$4,'Plan GuV akt. Jahr'!BG14,0)+IF(AuswertMonat&gt;='Plan GuV akt. Jahr'!BK$4,'Plan GuV akt. Jahr'!BK14,0)</f>
        <v>0</v>
      </c>
      <c r="C14" s="210" t="str">
        <f>IF(B$12="","",IF(B$12=0,"",IF(B14&lt;0,-1*B14/B$12,B14/B$12)))</f>
        <v/>
      </c>
      <c r="D14" s="211">
        <f>IF(AuswertMonat&gt;='Plan GuV akt. Jahr'!G$4,'Plan GuV akt. Jahr'!H14,0)+IF(AuswertMonat&gt;='Plan GuV akt. Jahr'!K$4,'Plan GuV akt. Jahr'!L14,0)+IF(AuswertMonat&gt;='Plan GuV akt. Jahr'!O$4,'Plan GuV akt. Jahr'!P14,0)+IF(AuswertMonat&gt;='Plan GuV akt. Jahr'!W$4,'Plan GuV akt. Jahr'!X14,0)+IF(AuswertMonat&gt;='Plan GuV akt. Jahr'!AA$4,'Plan GuV akt. Jahr'!AB14,0)+IF(AuswertMonat&gt;='Plan GuV akt. Jahr'!AE$4,'Plan GuV akt. Jahr'!AF14,0)+IF(AuswertMonat&gt;='Plan GuV akt. Jahr'!AM$4,'Plan GuV akt. Jahr'!AN14,0)+IF(AuswertMonat&gt;='Plan GuV akt. Jahr'!AQ$4,'Plan GuV akt. Jahr'!AR14,0)+IF(AuswertMonat&gt;='Plan GuV akt. Jahr'!AU$4,'Plan GuV akt. Jahr'!AV14,0)+IF(AuswertMonat&gt;='Plan GuV akt. Jahr'!BC$4,'Plan GuV akt. Jahr'!BD14,0)+IF(AuswertMonat&gt;='Plan GuV akt. Jahr'!BG$4,'Plan GuV akt. Jahr'!BH14,0)+IF(AuswertMonat&gt;='Plan GuV akt. Jahr'!BK$4,'Plan GuV akt. Jahr'!BL14,0)</f>
        <v>0</v>
      </c>
      <c r="E14" s="210" t="str">
        <f>IF(D$12="","",IF(D$12=0,"",IF(D14&lt;0,-1*D14/D$12,D14/D$12)))</f>
        <v/>
      </c>
      <c r="F14" s="212">
        <f>D14-B14</f>
        <v>0</v>
      </c>
      <c r="G14" s="205" t="str">
        <f>IF(B14="","",IF(B14=0,"",IF(B14&lt;0,-1*F14/B14,F14/B14)))</f>
        <v/>
      </c>
      <c r="H14" s="213">
        <f>IF(AuswertMonat&gt;='Plan GuV Vorjahr'!G$4,'Plan GuV Vorjahr'!H14,0)+IF(AuswertMonat&gt;='Plan GuV Vorjahr'!K$4,'Plan GuV Vorjahr'!L14,0)+IF(AuswertMonat&gt;='Plan GuV Vorjahr'!O$4,'Plan GuV Vorjahr'!P14,0)+IF(AuswertMonat&gt;='Plan GuV Vorjahr'!W$4,'Plan GuV Vorjahr'!X14,0)+IF(AuswertMonat&gt;='Plan GuV Vorjahr'!AA$4,'Plan GuV Vorjahr'!AB14,0)+IF(AuswertMonat&gt;='Plan GuV Vorjahr'!AE$4,'Plan GuV Vorjahr'!AF14,0)+IF(AuswertMonat&gt;='Plan GuV Vorjahr'!AM$4,'Plan GuV Vorjahr'!AN14,0)+IF(AuswertMonat&gt;='Plan GuV Vorjahr'!AQ$4,'Plan GuV Vorjahr'!AR14,0)+IF(AuswertMonat&gt;='Plan GuV Vorjahr'!AU$4,'Plan GuV Vorjahr'!AV14,0)+IF(AuswertMonat&gt;='Plan GuV Vorjahr'!BC$4,'Plan GuV Vorjahr'!BD14,0)+IF(AuswertMonat&gt;='Plan GuV Vorjahr'!BG$4,'Plan GuV Vorjahr'!BH14,0)+IF(AuswertMonat&gt;='Plan GuV Vorjahr'!BK$4,'Plan GuV Vorjahr'!BL14,0)</f>
        <v>0</v>
      </c>
      <c r="I14" s="212">
        <f>D14-H14</f>
        <v>0</v>
      </c>
      <c r="J14" s="207" t="str">
        <f>IF(H14="","",IF(H14=0,"",IF(H14&lt;0,-1*I14/H14,I14/H14)))</f>
        <v/>
      </c>
      <c r="K14" s="232">
        <f>'Plan GuV akt. Jahr'!BS14</f>
        <v>0</v>
      </c>
      <c r="L14" s="207" t="str">
        <f t="shared" si="0"/>
        <v/>
      </c>
      <c r="N14" s="34" t="s">
        <v>114</v>
      </c>
      <c r="O14" s="34">
        <v>8</v>
      </c>
    </row>
    <row r="15" spans="1:15" x14ac:dyDescent="0.2">
      <c r="A15" s="7"/>
      <c r="B15" s="209"/>
      <c r="C15" s="210"/>
      <c r="D15" s="211"/>
      <c r="E15" s="210"/>
      <c r="F15" s="212"/>
      <c r="G15" s="205"/>
      <c r="H15" s="213"/>
      <c r="I15" s="212"/>
      <c r="J15" s="207"/>
      <c r="K15" s="232"/>
      <c r="L15" s="207"/>
      <c r="N15" s="34" t="s">
        <v>124</v>
      </c>
      <c r="O15" s="34">
        <v>9</v>
      </c>
    </row>
    <row r="16" spans="1:15" x14ac:dyDescent="0.2">
      <c r="A16" s="7" t="s">
        <v>8</v>
      </c>
      <c r="B16" s="209">
        <f>IF(AuswertMonat&gt;='Plan GuV akt. Jahr'!G$4,'Plan GuV akt. Jahr'!G16,0)+IF(AuswertMonat&gt;='Plan GuV akt. Jahr'!K$4,'Plan GuV akt. Jahr'!K16,0)+IF(AuswertMonat&gt;='Plan GuV akt. Jahr'!O$4,'Plan GuV akt. Jahr'!O16,0)+IF(AuswertMonat&gt;='Plan GuV akt. Jahr'!W$4,'Plan GuV akt. Jahr'!W16,0)+IF(AuswertMonat&gt;='Plan GuV akt. Jahr'!AA$4,'Plan GuV akt. Jahr'!AA16,0)+IF(AuswertMonat&gt;='Plan GuV akt. Jahr'!AE$4,'Plan GuV akt. Jahr'!AE16,0)+IF(AuswertMonat&gt;='Plan GuV akt. Jahr'!AM$4,'Plan GuV akt. Jahr'!AM16,0)+IF(AuswertMonat&gt;='Plan GuV akt. Jahr'!AQ$4,'Plan GuV akt. Jahr'!AQ16,0)+IF(AuswertMonat&gt;='Plan GuV akt. Jahr'!AU$4,'Plan GuV akt. Jahr'!AU16,0)+IF(AuswertMonat&gt;='Plan GuV akt. Jahr'!BC$4,'Plan GuV akt. Jahr'!BC16,0)+IF(AuswertMonat&gt;='Plan GuV akt. Jahr'!BG$4,'Plan GuV akt. Jahr'!BG16,0)+IF(AuswertMonat&gt;='Plan GuV akt. Jahr'!BK$4,'Plan GuV akt. Jahr'!BK16,0)</f>
        <v>0</v>
      </c>
      <c r="C16" s="210" t="str">
        <f>IF(B$12="","",IF(B$12=0,"",IF(B16&lt;0,-1*B16/B$12,B16/B$12)))</f>
        <v/>
      </c>
      <c r="D16" s="211">
        <f>IF(AuswertMonat&gt;='Plan GuV akt. Jahr'!G$4,'Plan GuV akt. Jahr'!H16,0)+IF(AuswertMonat&gt;='Plan GuV akt. Jahr'!K$4,'Plan GuV akt. Jahr'!L16,0)+IF(AuswertMonat&gt;='Plan GuV akt. Jahr'!O$4,'Plan GuV akt. Jahr'!P16,0)+IF(AuswertMonat&gt;='Plan GuV akt. Jahr'!W$4,'Plan GuV akt. Jahr'!X16,0)+IF(AuswertMonat&gt;='Plan GuV akt. Jahr'!AA$4,'Plan GuV akt. Jahr'!AB16,0)+IF(AuswertMonat&gt;='Plan GuV akt. Jahr'!AE$4,'Plan GuV akt. Jahr'!AF16,0)+IF(AuswertMonat&gt;='Plan GuV akt. Jahr'!AM$4,'Plan GuV akt. Jahr'!AN16,0)+IF(AuswertMonat&gt;='Plan GuV akt. Jahr'!AQ$4,'Plan GuV akt. Jahr'!AR16,0)+IF(AuswertMonat&gt;='Plan GuV akt. Jahr'!AU$4,'Plan GuV akt. Jahr'!AV16,0)+IF(AuswertMonat&gt;='Plan GuV akt. Jahr'!BC$4,'Plan GuV akt. Jahr'!BD16,0)+IF(AuswertMonat&gt;='Plan GuV akt. Jahr'!BG$4,'Plan GuV akt. Jahr'!BH16,0)+IF(AuswertMonat&gt;='Plan GuV akt. Jahr'!BK$4,'Plan GuV akt. Jahr'!BL16,0)</f>
        <v>0</v>
      </c>
      <c r="E16" s="210" t="str">
        <f>IF(D$12="","",IF(D$12=0,"",IF(D16&lt;0,-1*D16/D$12,D16/D$12)))</f>
        <v/>
      </c>
      <c r="F16" s="212">
        <f>D16-B16</f>
        <v>0</v>
      </c>
      <c r="G16" s="205" t="str">
        <f>IF(B16="","",IF(B16=0,"",IF(B16&lt;0,-1*F16/B16,F16/B16)))</f>
        <v/>
      </c>
      <c r="H16" s="213">
        <f>IF(AuswertMonat&gt;='Plan GuV Vorjahr'!G$4,'Plan GuV Vorjahr'!H16,0)+IF(AuswertMonat&gt;='Plan GuV Vorjahr'!K$4,'Plan GuV Vorjahr'!L16,0)+IF(AuswertMonat&gt;='Plan GuV Vorjahr'!O$4,'Plan GuV Vorjahr'!P16,0)+IF(AuswertMonat&gt;='Plan GuV Vorjahr'!W$4,'Plan GuV Vorjahr'!X16,0)+IF(AuswertMonat&gt;='Plan GuV Vorjahr'!AA$4,'Plan GuV Vorjahr'!AB16,0)+IF(AuswertMonat&gt;='Plan GuV Vorjahr'!AE$4,'Plan GuV Vorjahr'!AF16,0)+IF(AuswertMonat&gt;='Plan GuV Vorjahr'!AM$4,'Plan GuV Vorjahr'!AN16,0)+IF(AuswertMonat&gt;='Plan GuV Vorjahr'!AQ$4,'Plan GuV Vorjahr'!AR16,0)+IF(AuswertMonat&gt;='Plan GuV Vorjahr'!AU$4,'Plan GuV Vorjahr'!AV16,0)+IF(AuswertMonat&gt;='Plan GuV Vorjahr'!BC$4,'Plan GuV Vorjahr'!BD16,0)+IF(AuswertMonat&gt;='Plan GuV Vorjahr'!BG$4,'Plan GuV Vorjahr'!BH16,0)+IF(AuswertMonat&gt;='Plan GuV Vorjahr'!BK$4,'Plan GuV Vorjahr'!BL16,0)</f>
        <v>0</v>
      </c>
      <c r="I16" s="212">
        <f>D16-H16</f>
        <v>0</v>
      </c>
      <c r="J16" s="207" t="str">
        <f>IF(H16="","",IF(H16=0,"",IF(H16&lt;0,-1*I16/H16,I16/H16)))</f>
        <v/>
      </c>
      <c r="K16" s="232">
        <f>'Plan GuV akt. Jahr'!BS16</f>
        <v>0</v>
      </c>
      <c r="L16" s="207" t="str">
        <f t="shared" si="0"/>
        <v/>
      </c>
      <c r="N16" s="34" t="s">
        <v>123</v>
      </c>
      <c r="O16" s="34">
        <v>10</v>
      </c>
    </row>
    <row r="17" spans="1:15" x14ac:dyDescent="0.2">
      <c r="A17" s="7" t="s">
        <v>9</v>
      </c>
      <c r="B17" s="209">
        <f>IF(AuswertMonat&gt;='Plan GuV akt. Jahr'!G$4,'Plan GuV akt. Jahr'!G17,0)+IF(AuswertMonat&gt;='Plan GuV akt. Jahr'!K$4,'Plan GuV akt. Jahr'!K17,0)+IF(AuswertMonat&gt;='Plan GuV akt. Jahr'!O$4,'Plan GuV akt. Jahr'!O17,0)+IF(AuswertMonat&gt;='Plan GuV akt. Jahr'!W$4,'Plan GuV akt. Jahr'!W17,0)+IF(AuswertMonat&gt;='Plan GuV akt. Jahr'!AA$4,'Plan GuV akt. Jahr'!AA17,0)+IF(AuswertMonat&gt;='Plan GuV akt. Jahr'!AE$4,'Plan GuV akt. Jahr'!AE17,0)+IF(AuswertMonat&gt;='Plan GuV akt. Jahr'!AM$4,'Plan GuV akt. Jahr'!AM17,0)+IF(AuswertMonat&gt;='Plan GuV akt. Jahr'!AQ$4,'Plan GuV akt. Jahr'!AQ17,0)+IF(AuswertMonat&gt;='Plan GuV akt. Jahr'!AU$4,'Plan GuV akt. Jahr'!AU17,0)+IF(AuswertMonat&gt;='Plan GuV akt. Jahr'!BC$4,'Plan GuV akt. Jahr'!BC17,0)+IF(AuswertMonat&gt;='Plan GuV akt. Jahr'!BG$4,'Plan GuV akt. Jahr'!BG17,0)+IF(AuswertMonat&gt;='Plan GuV akt. Jahr'!BK$4,'Plan GuV akt. Jahr'!BK17,0)</f>
        <v>0</v>
      </c>
      <c r="C17" s="210" t="str">
        <f>IF(B$12="","",IF(B$12=0,"",IF(B17&lt;0,-1*B17/B$12,B17/B$12)))</f>
        <v/>
      </c>
      <c r="D17" s="211">
        <f>IF(AuswertMonat&gt;='Plan GuV akt. Jahr'!G$4,'Plan GuV akt. Jahr'!H17,0)+IF(AuswertMonat&gt;='Plan GuV akt. Jahr'!K$4,'Plan GuV akt. Jahr'!L17,0)+IF(AuswertMonat&gt;='Plan GuV akt. Jahr'!O$4,'Plan GuV akt. Jahr'!P17,0)+IF(AuswertMonat&gt;='Plan GuV akt. Jahr'!W$4,'Plan GuV akt. Jahr'!X17,0)+IF(AuswertMonat&gt;='Plan GuV akt. Jahr'!AA$4,'Plan GuV akt. Jahr'!AB17,0)+IF(AuswertMonat&gt;='Plan GuV akt. Jahr'!AE$4,'Plan GuV akt. Jahr'!AF17,0)+IF(AuswertMonat&gt;='Plan GuV akt. Jahr'!AM$4,'Plan GuV akt. Jahr'!AN17,0)+IF(AuswertMonat&gt;='Plan GuV akt. Jahr'!AQ$4,'Plan GuV akt. Jahr'!AR17,0)+IF(AuswertMonat&gt;='Plan GuV akt. Jahr'!AU$4,'Plan GuV akt. Jahr'!AV17,0)+IF(AuswertMonat&gt;='Plan GuV akt. Jahr'!BC$4,'Plan GuV akt. Jahr'!BD17,0)+IF(AuswertMonat&gt;='Plan GuV akt. Jahr'!BG$4,'Plan GuV akt. Jahr'!BH17,0)+IF(AuswertMonat&gt;='Plan GuV akt. Jahr'!BK$4,'Plan GuV akt. Jahr'!BL17,0)</f>
        <v>0</v>
      </c>
      <c r="E17" s="210" t="str">
        <f>IF(D$12="","",IF(D$12=0,"",IF(D17&lt;0,-1*D17/D$12,D17/D$12)))</f>
        <v/>
      </c>
      <c r="F17" s="212">
        <f>D17-B17</f>
        <v>0</v>
      </c>
      <c r="G17" s="205" t="str">
        <f>IF(B17="","",IF(B17=0,"",IF(B17&lt;0,-1*F17/B17,F17/B17)))</f>
        <v/>
      </c>
      <c r="H17" s="213">
        <f>IF(AuswertMonat&gt;='Plan GuV Vorjahr'!G$4,'Plan GuV Vorjahr'!H17,0)+IF(AuswertMonat&gt;='Plan GuV Vorjahr'!K$4,'Plan GuV Vorjahr'!L17,0)+IF(AuswertMonat&gt;='Plan GuV Vorjahr'!O$4,'Plan GuV Vorjahr'!P17,0)+IF(AuswertMonat&gt;='Plan GuV Vorjahr'!W$4,'Plan GuV Vorjahr'!X17,0)+IF(AuswertMonat&gt;='Plan GuV Vorjahr'!AA$4,'Plan GuV Vorjahr'!AB17,0)+IF(AuswertMonat&gt;='Plan GuV Vorjahr'!AE$4,'Plan GuV Vorjahr'!AF17,0)+IF(AuswertMonat&gt;='Plan GuV Vorjahr'!AM$4,'Plan GuV Vorjahr'!AN17,0)+IF(AuswertMonat&gt;='Plan GuV Vorjahr'!AQ$4,'Plan GuV Vorjahr'!AR17,0)+IF(AuswertMonat&gt;='Plan GuV Vorjahr'!AU$4,'Plan GuV Vorjahr'!AV17,0)+IF(AuswertMonat&gt;='Plan GuV Vorjahr'!BC$4,'Plan GuV Vorjahr'!BD17,0)+IF(AuswertMonat&gt;='Plan GuV Vorjahr'!BG$4,'Plan GuV Vorjahr'!BH17,0)+IF(AuswertMonat&gt;='Plan GuV Vorjahr'!BK$4,'Plan GuV Vorjahr'!BL17,0)</f>
        <v>0</v>
      </c>
      <c r="I17" s="212">
        <f>D17-H17</f>
        <v>0</v>
      </c>
      <c r="J17" s="207" t="str">
        <f>IF(H17="","",IF(H17=0,"",IF(H17&lt;0,-1*I17/H17,I17/H17)))</f>
        <v/>
      </c>
      <c r="K17" s="232">
        <f>'Plan GuV akt. Jahr'!BS17</f>
        <v>0</v>
      </c>
      <c r="L17" s="207" t="str">
        <f t="shared" si="0"/>
        <v/>
      </c>
      <c r="N17" s="34" t="s">
        <v>122</v>
      </c>
      <c r="O17" s="34">
        <v>11</v>
      </c>
    </row>
    <row r="18" spans="1:15" x14ac:dyDescent="0.2">
      <c r="A18" s="7"/>
      <c r="B18" s="209"/>
      <c r="C18" s="210"/>
      <c r="D18" s="211"/>
      <c r="E18" s="210"/>
      <c r="F18" s="212"/>
      <c r="G18" s="205"/>
      <c r="H18" s="213"/>
      <c r="I18" s="212"/>
      <c r="J18" s="207"/>
      <c r="K18" s="232"/>
      <c r="L18" s="207"/>
      <c r="N18" s="34" t="s">
        <v>115</v>
      </c>
      <c r="O18" s="34">
        <v>12</v>
      </c>
    </row>
    <row r="19" spans="1:15" s="60" customFormat="1" x14ac:dyDescent="0.2">
      <c r="A19" s="13" t="s">
        <v>10</v>
      </c>
      <c r="B19" s="214">
        <f>IF(AuswertMonat&gt;='Plan GuV akt. Jahr'!G$4,'Plan GuV akt. Jahr'!G19,0)+IF(AuswertMonat&gt;='Plan GuV akt. Jahr'!K$4,'Plan GuV akt. Jahr'!K19,0)+IF(AuswertMonat&gt;='Plan GuV akt. Jahr'!O$4,'Plan GuV akt. Jahr'!O19,0)+IF(AuswertMonat&gt;='Plan GuV akt. Jahr'!W$4,'Plan GuV akt. Jahr'!W19,0)+IF(AuswertMonat&gt;='Plan GuV akt. Jahr'!AA$4,'Plan GuV akt. Jahr'!AA19,0)+IF(AuswertMonat&gt;='Plan GuV akt. Jahr'!AE$4,'Plan GuV akt. Jahr'!AE19,0)+IF(AuswertMonat&gt;='Plan GuV akt. Jahr'!AM$4,'Plan GuV akt. Jahr'!AM19,0)+IF(AuswertMonat&gt;='Plan GuV akt. Jahr'!AQ$4,'Plan GuV akt. Jahr'!AQ19,0)+IF(AuswertMonat&gt;='Plan GuV akt. Jahr'!AU$4,'Plan GuV akt. Jahr'!AU19,0)+IF(AuswertMonat&gt;='Plan GuV akt. Jahr'!BC$4,'Plan GuV akt. Jahr'!BC19,0)+IF(AuswertMonat&gt;='Plan GuV akt. Jahr'!BG$4,'Plan GuV akt. Jahr'!BG19,0)+IF(AuswertMonat&gt;='Plan GuV akt. Jahr'!BK$4,'Plan GuV akt. Jahr'!BK19,0)</f>
        <v>0</v>
      </c>
      <c r="C19" s="215" t="str">
        <f>IF(B$12="","",IF(B$12=0,"",IF(B19&lt;0,-1*B19/B$12,B19/B$12)))</f>
        <v/>
      </c>
      <c r="D19" s="216">
        <f>IF(AuswertMonat&gt;='Plan GuV akt. Jahr'!G$4,'Plan GuV akt. Jahr'!H19,0)+IF(AuswertMonat&gt;='Plan GuV akt. Jahr'!K$4,'Plan GuV akt. Jahr'!L19,0)+IF(AuswertMonat&gt;='Plan GuV akt. Jahr'!O$4,'Plan GuV akt. Jahr'!P19,0)+IF(AuswertMonat&gt;='Plan GuV akt. Jahr'!W$4,'Plan GuV akt. Jahr'!X19,0)+IF(AuswertMonat&gt;='Plan GuV akt. Jahr'!AA$4,'Plan GuV akt. Jahr'!AB19,0)+IF(AuswertMonat&gt;='Plan GuV akt. Jahr'!AE$4,'Plan GuV akt. Jahr'!AF19,0)+IF(AuswertMonat&gt;='Plan GuV akt. Jahr'!AM$4,'Plan GuV akt. Jahr'!AN19,0)+IF(AuswertMonat&gt;='Plan GuV akt. Jahr'!AQ$4,'Plan GuV akt. Jahr'!AR19,0)+IF(AuswertMonat&gt;='Plan GuV akt. Jahr'!AU$4,'Plan GuV akt. Jahr'!AV19,0)+IF(AuswertMonat&gt;='Plan GuV akt. Jahr'!BC$4,'Plan GuV akt. Jahr'!BD19,0)+IF(AuswertMonat&gt;='Plan GuV akt. Jahr'!BG$4,'Plan GuV akt. Jahr'!BH19,0)+IF(AuswertMonat&gt;='Plan GuV akt. Jahr'!BK$4,'Plan GuV akt. Jahr'!BL19,0)</f>
        <v>0</v>
      </c>
      <c r="E19" s="215" t="str">
        <f>IF(D$12="","",IF(D$12=0,"",IF(D19&lt;0,-1*D19/D$12,D19/D$12)))</f>
        <v/>
      </c>
      <c r="F19" s="217">
        <f>D19-B19</f>
        <v>0</v>
      </c>
      <c r="G19" s="218" t="str">
        <f>IF(B19="","",IF(B19=0,"",IF(B19&lt;0,-1*F19/B19,F19/B19)))</f>
        <v/>
      </c>
      <c r="H19" s="219">
        <f>IF(AuswertMonat&gt;='Plan GuV Vorjahr'!G$4,'Plan GuV Vorjahr'!H19,0)+IF(AuswertMonat&gt;='Plan GuV Vorjahr'!K$4,'Plan GuV Vorjahr'!L19,0)+IF(AuswertMonat&gt;='Plan GuV Vorjahr'!O$4,'Plan GuV Vorjahr'!P19,0)+IF(AuswertMonat&gt;='Plan GuV Vorjahr'!W$4,'Plan GuV Vorjahr'!X19,0)+IF(AuswertMonat&gt;='Plan GuV Vorjahr'!AA$4,'Plan GuV Vorjahr'!AB19,0)+IF(AuswertMonat&gt;='Plan GuV Vorjahr'!AE$4,'Plan GuV Vorjahr'!AF19,0)+IF(AuswertMonat&gt;='Plan GuV Vorjahr'!AM$4,'Plan GuV Vorjahr'!AN19,0)+IF(AuswertMonat&gt;='Plan GuV Vorjahr'!AQ$4,'Plan GuV Vorjahr'!AR19,0)+IF(AuswertMonat&gt;='Plan GuV Vorjahr'!AU$4,'Plan GuV Vorjahr'!AV19,0)+IF(AuswertMonat&gt;='Plan GuV Vorjahr'!BC$4,'Plan GuV Vorjahr'!BD19,0)+IF(AuswertMonat&gt;='Plan GuV Vorjahr'!BG$4,'Plan GuV Vorjahr'!BH19,0)+IF(AuswertMonat&gt;='Plan GuV Vorjahr'!BK$4,'Plan GuV Vorjahr'!BL19,0)</f>
        <v>0</v>
      </c>
      <c r="I19" s="217">
        <f>D19-H19</f>
        <v>0</v>
      </c>
      <c r="J19" s="220" t="str">
        <f>IF(H19="","",IF(H19=0,"",IF(H19&lt;0,-1*I19/H19,I19/H19)))</f>
        <v/>
      </c>
      <c r="K19" s="229">
        <f>K12+K14-K16-K17</f>
        <v>0</v>
      </c>
      <c r="L19" s="220" t="str">
        <f t="shared" si="0"/>
        <v/>
      </c>
    </row>
    <row r="20" spans="1:15" x14ac:dyDescent="0.2">
      <c r="A20" s="7"/>
      <c r="B20" s="209"/>
      <c r="C20" s="210"/>
      <c r="D20" s="211"/>
      <c r="E20" s="210"/>
      <c r="F20" s="212"/>
      <c r="G20" s="205"/>
      <c r="H20" s="213"/>
      <c r="I20" s="212"/>
      <c r="J20" s="207"/>
      <c r="K20" s="232"/>
      <c r="L20" s="207"/>
      <c r="N20" s="34" t="s">
        <v>113</v>
      </c>
      <c r="O20" s="34">
        <v>4</v>
      </c>
    </row>
    <row r="21" spans="1:15" x14ac:dyDescent="0.2">
      <c r="A21" s="7" t="s">
        <v>194</v>
      </c>
      <c r="B21" s="209">
        <f>IF(AuswertMonat&gt;='Plan GuV akt. Jahr'!G$4,'Plan GuV akt. Jahr'!G21,0)+IF(AuswertMonat&gt;='Plan GuV akt. Jahr'!K$4,'Plan GuV akt. Jahr'!K21,0)+IF(AuswertMonat&gt;='Plan GuV akt. Jahr'!O$4,'Plan GuV akt. Jahr'!O21,0)+IF(AuswertMonat&gt;='Plan GuV akt. Jahr'!W$4,'Plan GuV akt. Jahr'!W21,0)+IF(AuswertMonat&gt;='Plan GuV akt. Jahr'!AA$4,'Plan GuV akt. Jahr'!AA21,0)+IF(AuswertMonat&gt;='Plan GuV akt. Jahr'!AE$4,'Plan GuV akt. Jahr'!AE21,0)+IF(AuswertMonat&gt;='Plan GuV akt. Jahr'!AM$4,'Plan GuV akt. Jahr'!AM21,0)+IF(AuswertMonat&gt;='Plan GuV akt. Jahr'!AQ$4,'Plan GuV akt. Jahr'!AQ21,0)+IF(AuswertMonat&gt;='Plan GuV akt. Jahr'!AU$4,'Plan GuV akt. Jahr'!AU21,0)+IF(AuswertMonat&gt;='Plan GuV akt. Jahr'!BC$4,'Plan GuV akt. Jahr'!BC21,0)+IF(AuswertMonat&gt;='Plan GuV akt. Jahr'!BG$4,'Plan GuV akt. Jahr'!BG21,0)+IF(AuswertMonat&gt;='Plan GuV akt. Jahr'!BK$4,'Plan GuV akt. Jahr'!BK21,0)</f>
        <v>0</v>
      </c>
      <c r="C21" s="210" t="str">
        <f>IF(B$12="","",IF(B$12=0,"",IF(B21&lt;0,-1*B21/B$12,B21/B$12)))</f>
        <v/>
      </c>
      <c r="D21" s="211">
        <f>IF(AuswertMonat&gt;='Plan GuV akt. Jahr'!G$4,'Plan GuV akt. Jahr'!H21,0)+IF(AuswertMonat&gt;='Plan GuV akt. Jahr'!K$4,'Plan GuV akt. Jahr'!L21,0)+IF(AuswertMonat&gt;='Plan GuV akt. Jahr'!O$4,'Plan GuV akt. Jahr'!P21,0)+IF(AuswertMonat&gt;='Plan GuV akt. Jahr'!W$4,'Plan GuV akt. Jahr'!X21,0)+IF(AuswertMonat&gt;='Plan GuV akt. Jahr'!AA$4,'Plan GuV akt. Jahr'!AB21,0)+IF(AuswertMonat&gt;='Plan GuV akt. Jahr'!AE$4,'Plan GuV akt. Jahr'!AF21,0)+IF(AuswertMonat&gt;='Plan GuV akt. Jahr'!AM$4,'Plan GuV akt. Jahr'!AN21,0)+IF(AuswertMonat&gt;='Plan GuV akt. Jahr'!AQ$4,'Plan GuV akt. Jahr'!AR21,0)+IF(AuswertMonat&gt;='Plan GuV akt. Jahr'!AU$4,'Plan GuV akt. Jahr'!AV21,0)+IF(AuswertMonat&gt;='Plan GuV akt. Jahr'!BC$4,'Plan GuV akt. Jahr'!BD21,0)+IF(AuswertMonat&gt;='Plan GuV akt. Jahr'!BG$4,'Plan GuV akt. Jahr'!BH21,0)+IF(AuswertMonat&gt;='Plan GuV akt. Jahr'!BK$4,'Plan GuV akt. Jahr'!BL21,0)</f>
        <v>0</v>
      </c>
      <c r="E21" s="210" t="str">
        <f>IF(D$12="","",IF(D$12=0,"",IF(D21&lt;0,-1*D21/D$12,D21/D$12)))</f>
        <v/>
      </c>
      <c r="F21" s="212">
        <f>D21-B21</f>
        <v>0</v>
      </c>
      <c r="G21" s="205" t="str">
        <f>IF(B21="","",IF(B21=0,"",IF(B21&lt;0,-1*F21/B21,F21/B21)))</f>
        <v/>
      </c>
      <c r="H21" s="213">
        <f>IF(AuswertMonat&gt;='Plan GuV Vorjahr'!G$4,'Plan GuV Vorjahr'!H21,0)+IF(AuswertMonat&gt;='Plan GuV Vorjahr'!K$4,'Plan GuV Vorjahr'!L21,0)+IF(AuswertMonat&gt;='Plan GuV Vorjahr'!O$4,'Plan GuV Vorjahr'!P21,0)+IF(AuswertMonat&gt;='Plan GuV Vorjahr'!W$4,'Plan GuV Vorjahr'!X21,0)+IF(AuswertMonat&gt;='Plan GuV Vorjahr'!AA$4,'Plan GuV Vorjahr'!AB21,0)+IF(AuswertMonat&gt;='Plan GuV Vorjahr'!AE$4,'Plan GuV Vorjahr'!AF21,0)+IF(AuswertMonat&gt;='Plan GuV Vorjahr'!AM$4,'Plan GuV Vorjahr'!AN21,0)+IF(AuswertMonat&gt;='Plan GuV Vorjahr'!AQ$4,'Plan GuV Vorjahr'!AR21,0)+IF(AuswertMonat&gt;='Plan GuV Vorjahr'!AU$4,'Plan GuV Vorjahr'!AV21,0)+IF(AuswertMonat&gt;='Plan GuV Vorjahr'!BC$4,'Plan GuV Vorjahr'!BD21,0)+IF(AuswertMonat&gt;='Plan GuV Vorjahr'!BG$4,'Plan GuV Vorjahr'!BH21,0)+IF(AuswertMonat&gt;='Plan GuV Vorjahr'!BK$4,'Plan GuV Vorjahr'!BL21,0)</f>
        <v>0</v>
      </c>
      <c r="I21" s="212">
        <f>D21-H21</f>
        <v>0</v>
      </c>
      <c r="J21" s="207" t="str">
        <f>IF(H21="","",IF(H21=0,"",IF(H21&lt;0,-1*I21/H21,I21/H21)))</f>
        <v/>
      </c>
      <c r="K21" s="232">
        <f>'Plan GuV akt. Jahr'!BS21</f>
        <v>0</v>
      </c>
      <c r="L21" s="207" t="str">
        <f t="shared" si="0"/>
        <v/>
      </c>
      <c r="N21" s="34" t="s">
        <v>114</v>
      </c>
      <c r="O21" s="34">
        <v>8</v>
      </c>
    </row>
    <row r="22" spans="1:15" x14ac:dyDescent="0.2">
      <c r="A22" s="10" t="s">
        <v>11</v>
      </c>
      <c r="B22" s="209"/>
      <c r="C22" s="210"/>
      <c r="D22" s="211"/>
      <c r="E22" s="210"/>
      <c r="F22" s="212"/>
      <c r="G22" s="205"/>
      <c r="H22" s="213"/>
      <c r="I22" s="212"/>
      <c r="J22" s="207"/>
      <c r="K22" s="232"/>
      <c r="L22" s="207"/>
      <c r="N22" s="34" t="s">
        <v>115</v>
      </c>
      <c r="O22" s="34">
        <v>12</v>
      </c>
    </row>
    <row r="23" spans="1:15" x14ac:dyDescent="0.2">
      <c r="A23" s="10" t="s">
        <v>12</v>
      </c>
      <c r="B23" s="209">
        <f>IF(AuswertMonat&gt;='Plan GuV akt. Jahr'!G$4,'Plan GuV akt. Jahr'!G23,0)+IF(AuswertMonat&gt;='Plan GuV akt. Jahr'!K$4,'Plan GuV akt. Jahr'!K23,0)+IF(AuswertMonat&gt;='Plan GuV akt. Jahr'!O$4,'Plan GuV akt. Jahr'!O23,0)+IF(AuswertMonat&gt;='Plan GuV akt. Jahr'!W$4,'Plan GuV akt. Jahr'!W23,0)+IF(AuswertMonat&gt;='Plan GuV akt. Jahr'!AA$4,'Plan GuV akt. Jahr'!AA23,0)+IF(AuswertMonat&gt;='Plan GuV akt. Jahr'!AE$4,'Plan GuV akt. Jahr'!AE23,0)+IF(AuswertMonat&gt;='Plan GuV akt. Jahr'!AM$4,'Plan GuV akt. Jahr'!AM23,0)+IF(AuswertMonat&gt;='Plan GuV akt. Jahr'!AQ$4,'Plan GuV akt. Jahr'!AQ23,0)+IF(AuswertMonat&gt;='Plan GuV akt. Jahr'!AU$4,'Plan GuV akt. Jahr'!AU23,0)+IF(AuswertMonat&gt;='Plan GuV akt. Jahr'!BC$4,'Plan GuV akt. Jahr'!BC23,0)+IF(AuswertMonat&gt;='Plan GuV akt. Jahr'!BG$4,'Plan GuV akt. Jahr'!BG23,0)+IF(AuswertMonat&gt;='Plan GuV akt. Jahr'!BK$4,'Plan GuV akt. Jahr'!BK23,0)</f>
        <v>0</v>
      </c>
      <c r="C23" s="210" t="str">
        <f>IF(B$12="","",IF(B$12=0,"",IF(B23&lt;0,-1*B23/B$12,B23/B$12)))</f>
        <v/>
      </c>
      <c r="D23" s="211">
        <f>IF(AuswertMonat&gt;='Plan GuV akt. Jahr'!G$4,'Plan GuV akt. Jahr'!H23,0)+IF(AuswertMonat&gt;='Plan GuV akt. Jahr'!K$4,'Plan GuV akt. Jahr'!L23,0)+IF(AuswertMonat&gt;='Plan GuV akt. Jahr'!O$4,'Plan GuV akt. Jahr'!P23,0)+IF(AuswertMonat&gt;='Plan GuV akt. Jahr'!W$4,'Plan GuV akt. Jahr'!X23,0)+IF(AuswertMonat&gt;='Plan GuV akt. Jahr'!AA$4,'Plan GuV akt. Jahr'!AB23,0)+IF(AuswertMonat&gt;='Plan GuV akt. Jahr'!AE$4,'Plan GuV akt. Jahr'!AF23,0)+IF(AuswertMonat&gt;='Plan GuV akt. Jahr'!AM$4,'Plan GuV akt. Jahr'!AN23,0)+IF(AuswertMonat&gt;='Plan GuV akt. Jahr'!AQ$4,'Plan GuV akt. Jahr'!AR23,0)+IF(AuswertMonat&gt;='Plan GuV akt. Jahr'!AU$4,'Plan GuV akt. Jahr'!AV23,0)+IF(AuswertMonat&gt;='Plan GuV akt. Jahr'!BC$4,'Plan GuV akt. Jahr'!BD23,0)+IF(AuswertMonat&gt;='Plan GuV akt. Jahr'!BG$4,'Plan GuV akt. Jahr'!BH23,0)+IF(AuswertMonat&gt;='Plan GuV akt. Jahr'!BK$4,'Plan GuV akt. Jahr'!BL23,0)</f>
        <v>0</v>
      </c>
      <c r="E23" s="210" t="str">
        <f>IF(D$12="","",IF(D$12=0,"",IF(D23&lt;0,-1*D23/D$12,D23/D$12)))</f>
        <v/>
      </c>
      <c r="F23" s="212">
        <f>D23-B23</f>
        <v>0</v>
      </c>
      <c r="G23" s="205" t="str">
        <f>IF(B23="","",IF(B23=0,"",IF(B23&lt;0,-1*F23/B23,F23/B23)))</f>
        <v/>
      </c>
      <c r="H23" s="213">
        <f>IF(AuswertMonat&gt;='Plan GuV Vorjahr'!G$4,'Plan GuV Vorjahr'!H23,0)+IF(AuswertMonat&gt;='Plan GuV Vorjahr'!K$4,'Plan GuV Vorjahr'!L23,0)+IF(AuswertMonat&gt;='Plan GuV Vorjahr'!O$4,'Plan GuV Vorjahr'!P23,0)+IF(AuswertMonat&gt;='Plan GuV Vorjahr'!W$4,'Plan GuV Vorjahr'!X23,0)+IF(AuswertMonat&gt;='Plan GuV Vorjahr'!AA$4,'Plan GuV Vorjahr'!AB23,0)+IF(AuswertMonat&gt;='Plan GuV Vorjahr'!AE$4,'Plan GuV Vorjahr'!AF23,0)+IF(AuswertMonat&gt;='Plan GuV Vorjahr'!AM$4,'Plan GuV Vorjahr'!AN23,0)+IF(AuswertMonat&gt;='Plan GuV Vorjahr'!AQ$4,'Plan GuV Vorjahr'!AR23,0)+IF(AuswertMonat&gt;='Plan GuV Vorjahr'!AU$4,'Plan GuV Vorjahr'!AV23,0)+IF(AuswertMonat&gt;='Plan GuV Vorjahr'!BC$4,'Plan GuV Vorjahr'!BD23,0)+IF(AuswertMonat&gt;='Plan GuV Vorjahr'!BG$4,'Plan GuV Vorjahr'!BH23,0)+IF(AuswertMonat&gt;='Plan GuV Vorjahr'!BK$4,'Plan GuV Vorjahr'!BL23,0)</f>
        <v>0</v>
      </c>
      <c r="I23" s="212">
        <f>D23-H23</f>
        <v>0</v>
      </c>
      <c r="J23" s="207" t="str">
        <f>IF(H23="","",IF(H23=0,"",IF(H23&lt;0,-1*I23/H23,I23/H23)))</f>
        <v/>
      </c>
      <c r="K23" s="232">
        <f>'Plan GuV akt. Jahr'!BS23</f>
        <v>0</v>
      </c>
      <c r="L23" s="207" t="str">
        <f t="shared" si="0"/>
        <v/>
      </c>
      <c r="N23" s="34" t="s">
        <v>116</v>
      </c>
      <c r="O23" s="34">
        <v>2</v>
      </c>
    </row>
    <row r="24" spans="1:15" x14ac:dyDescent="0.2">
      <c r="A24" s="10" t="s">
        <v>13</v>
      </c>
      <c r="B24" s="209">
        <f>IF(AuswertMonat&gt;='Plan GuV akt. Jahr'!G$4,'Plan GuV akt. Jahr'!G24,0)+IF(AuswertMonat&gt;='Plan GuV akt. Jahr'!K$4,'Plan GuV akt. Jahr'!K24,0)+IF(AuswertMonat&gt;='Plan GuV akt. Jahr'!O$4,'Plan GuV akt. Jahr'!O24,0)+IF(AuswertMonat&gt;='Plan GuV akt. Jahr'!W$4,'Plan GuV akt. Jahr'!W24,0)+IF(AuswertMonat&gt;='Plan GuV akt. Jahr'!AA$4,'Plan GuV akt. Jahr'!AA24,0)+IF(AuswertMonat&gt;='Plan GuV akt. Jahr'!AE$4,'Plan GuV akt. Jahr'!AE24,0)+IF(AuswertMonat&gt;='Plan GuV akt. Jahr'!AM$4,'Plan GuV akt. Jahr'!AM24,0)+IF(AuswertMonat&gt;='Plan GuV akt. Jahr'!AQ$4,'Plan GuV akt. Jahr'!AQ24,0)+IF(AuswertMonat&gt;='Plan GuV akt. Jahr'!AU$4,'Plan GuV akt. Jahr'!AU24,0)+IF(AuswertMonat&gt;='Plan GuV akt. Jahr'!BC$4,'Plan GuV akt. Jahr'!BC24,0)+IF(AuswertMonat&gt;='Plan GuV akt. Jahr'!BG$4,'Plan GuV akt. Jahr'!BG24,0)+IF(AuswertMonat&gt;='Plan GuV akt. Jahr'!BK$4,'Plan GuV akt. Jahr'!BK24,0)</f>
        <v>0</v>
      </c>
      <c r="C24" s="210" t="str">
        <f>IF(B$12="","",IF(B$12=0,"",IF(B24&lt;0,-1*B24/B$12,B24/B$12)))</f>
        <v/>
      </c>
      <c r="D24" s="211">
        <f>IF(AuswertMonat&gt;='Plan GuV akt. Jahr'!G$4,'Plan GuV akt. Jahr'!H24,0)+IF(AuswertMonat&gt;='Plan GuV akt. Jahr'!K$4,'Plan GuV akt. Jahr'!L24,0)+IF(AuswertMonat&gt;='Plan GuV akt. Jahr'!O$4,'Plan GuV akt. Jahr'!P24,0)+IF(AuswertMonat&gt;='Plan GuV akt. Jahr'!W$4,'Plan GuV akt. Jahr'!X24,0)+IF(AuswertMonat&gt;='Plan GuV akt. Jahr'!AA$4,'Plan GuV akt. Jahr'!AB24,0)+IF(AuswertMonat&gt;='Plan GuV akt. Jahr'!AE$4,'Plan GuV akt. Jahr'!AF24,0)+IF(AuswertMonat&gt;='Plan GuV akt. Jahr'!AM$4,'Plan GuV akt. Jahr'!AN24,0)+IF(AuswertMonat&gt;='Plan GuV akt. Jahr'!AQ$4,'Plan GuV akt. Jahr'!AR24,0)+IF(AuswertMonat&gt;='Plan GuV akt. Jahr'!AU$4,'Plan GuV akt. Jahr'!AV24,0)+IF(AuswertMonat&gt;='Plan GuV akt. Jahr'!BC$4,'Plan GuV akt. Jahr'!BD24,0)+IF(AuswertMonat&gt;='Plan GuV akt. Jahr'!BG$4,'Plan GuV akt. Jahr'!BH24,0)+IF(AuswertMonat&gt;='Plan GuV akt. Jahr'!BK$4,'Plan GuV akt. Jahr'!BL24,0)</f>
        <v>0</v>
      </c>
      <c r="E24" s="210" t="str">
        <f>IF(D$12="","",IF(D$12=0,"",IF(D24&lt;0,-1*D24/D$12,D24/D$12)))</f>
        <v/>
      </c>
      <c r="F24" s="212">
        <f>D24-B24</f>
        <v>0</v>
      </c>
      <c r="G24" s="205" t="str">
        <f>IF(B24="","",IF(B24=0,"",IF(B24&lt;0,-1*F24/B24,F24/B24)))</f>
        <v/>
      </c>
      <c r="H24" s="213">
        <f>IF(AuswertMonat&gt;='Plan GuV Vorjahr'!G$4,'Plan GuV Vorjahr'!H24,0)+IF(AuswertMonat&gt;='Plan GuV Vorjahr'!K$4,'Plan GuV Vorjahr'!L24,0)+IF(AuswertMonat&gt;='Plan GuV Vorjahr'!O$4,'Plan GuV Vorjahr'!P24,0)+IF(AuswertMonat&gt;='Plan GuV Vorjahr'!W$4,'Plan GuV Vorjahr'!X24,0)+IF(AuswertMonat&gt;='Plan GuV Vorjahr'!AA$4,'Plan GuV Vorjahr'!AB24,0)+IF(AuswertMonat&gt;='Plan GuV Vorjahr'!AE$4,'Plan GuV Vorjahr'!AF24,0)+IF(AuswertMonat&gt;='Plan GuV Vorjahr'!AM$4,'Plan GuV Vorjahr'!AN24,0)+IF(AuswertMonat&gt;='Plan GuV Vorjahr'!AQ$4,'Plan GuV Vorjahr'!AR24,0)+IF(AuswertMonat&gt;='Plan GuV Vorjahr'!AU$4,'Plan GuV Vorjahr'!AV24,0)+IF(AuswertMonat&gt;='Plan GuV Vorjahr'!BC$4,'Plan GuV Vorjahr'!BD24,0)+IF(AuswertMonat&gt;='Plan GuV Vorjahr'!BG$4,'Plan GuV Vorjahr'!BH24,0)+IF(AuswertMonat&gt;='Plan GuV Vorjahr'!BK$4,'Plan GuV Vorjahr'!BL24,0)</f>
        <v>0</v>
      </c>
      <c r="I24" s="212">
        <f>D24-H24</f>
        <v>0</v>
      </c>
      <c r="J24" s="207" t="str">
        <f>IF(H24="","",IF(H24=0,"",IF(H24&lt;0,-1*I24/H24,I24/H24)))</f>
        <v/>
      </c>
      <c r="K24" s="232">
        <f>'Plan GuV akt. Jahr'!BS24</f>
        <v>0</v>
      </c>
      <c r="L24" s="207" t="str">
        <f t="shared" si="0"/>
        <v/>
      </c>
      <c r="N24" s="34" t="s">
        <v>117</v>
      </c>
      <c r="O24" s="34">
        <v>1</v>
      </c>
    </row>
    <row r="25" spans="1:15" x14ac:dyDescent="0.2">
      <c r="A25" s="7"/>
      <c r="B25" s="209"/>
      <c r="C25" s="210"/>
      <c r="D25" s="211"/>
      <c r="E25" s="210"/>
      <c r="F25" s="212"/>
      <c r="G25" s="205"/>
      <c r="H25" s="213"/>
      <c r="I25" s="212"/>
      <c r="J25" s="207"/>
      <c r="K25" s="232"/>
      <c r="L25" s="207"/>
      <c r="N25" s="34" t="s">
        <v>118</v>
      </c>
      <c r="O25" s="34">
        <v>7</v>
      </c>
    </row>
    <row r="26" spans="1:15" x14ac:dyDescent="0.2">
      <c r="A26" s="7" t="s">
        <v>147</v>
      </c>
      <c r="B26" s="209">
        <f>IF(AuswertMonat&gt;='Plan GuV akt. Jahr'!G$4,'Plan GuV akt. Jahr'!G26,0)+IF(AuswertMonat&gt;='Plan GuV akt. Jahr'!K$4,'Plan GuV akt. Jahr'!K26,0)+IF(AuswertMonat&gt;='Plan GuV akt. Jahr'!O$4,'Plan GuV akt. Jahr'!O26,0)+IF(AuswertMonat&gt;='Plan GuV akt. Jahr'!W$4,'Plan GuV akt. Jahr'!W26,0)+IF(AuswertMonat&gt;='Plan GuV akt. Jahr'!AA$4,'Plan GuV akt. Jahr'!AA26,0)+IF(AuswertMonat&gt;='Plan GuV akt. Jahr'!AE$4,'Plan GuV akt. Jahr'!AE26,0)+IF(AuswertMonat&gt;='Plan GuV akt. Jahr'!AM$4,'Plan GuV akt. Jahr'!AM26,0)+IF(AuswertMonat&gt;='Plan GuV akt. Jahr'!AQ$4,'Plan GuV akt. Jahr'!AQ26,0)+IF(AuswertMonat&gt;='Plan GuV akt. Jahr'!AU$4,'Plan GuV akt. Jahr'!AU26,0)+IF(AuswertMonat&gt;='Plan GuV akt. Jahr'!BC$4,'Plan GuV akt. Jahr'!BC26,0)+IF(AuswertMonat&gt;='Plan GuV akt. Jahr'!BG$4,'Plan GuV akt. Jahr'!BG26,0)+IF(AuswertMonat&gt;='Plan GuV akt. Jahr'!BK$4,'Plan GuV akt. Jahr'!BK26,0)</f>
        <v>0</v>
      </c>
      <c r="C26" s="210" t="str">
        <f>IF(B$12="","",IF(B$12=0,"",IF(B26&lt;0,-1*B26/B$12,B26/B$12)))</f>
        <v/>
      </c>
      <c r="D26" s="211">
        <f>IF(AuswertMonat&gt;='Plan GuV akt. Jahr'!G$4,'Plan GuV akt. Jahr'!H26,0)+IF(AuswertMonat&gt;='Plan GuV akt. Jahr'!K$4,'Plan GuV akt. Jahr'!L26,0)+IF(AuswertMonat&gt;='Plan GuV akt. Jahr'!O$4,'Plan GuV akt. Jahr'!P26,0)+IF(AuswertMonat&gt;='Plan GuV akt. Jahr'!W$4,'Plan GuV akt. Jahr'!X26,0)+IF(AuswertMonat&gt;='Plan GuV akt. Jahr'!AA$4,'Plan GuV akt. Jahr'!AB26,0)+IF(AuswertMonat&gt;='Plan GuV akt. Jahr'!AE$4,'Plan GuV akt. Jahr'!AF26,0)+IF(AuswertMonat&gt;='Plan GuV akt. Jahr'!AM$4,'Plan GuV akt. Jahr'!AN26,0)+IF(AuswertMonat&gt;='Plan GuV akt. Jahr'!AQ$4,'Plan GuV akt. Jahr'!AR26,0)+IF(AuswertMonat&gt;='Plan GuV akt. Jahr'!AU$4,'Plan GuV akt. Jahr'!AV26,0)+IF(AuswertMonat&gt;='Plan GuV akt. Jahr'!BC$4,'Plan GuV akt. Jahr'!BD26,0)+IF(AuswertMonat&gt;='Plan GuV akt. Jahr'!BG$4,'Plan GuV akt. Jahr'!BH26,0)+IF(AuswertMonat&gt;='Plan GuV akt. Jahr'!BK$4,'Plan GuV akt. Jahr'!BL26,0)</f>
        <v>0</v>
      </c>
      <c r="E26" s="210" t="str">
        <f>IF(D$12="","",IF(D$12=0,"",IF(D26&lt;0,-1*D26/D$12,D26/D$12)))</f>
        <v/>
      </c>
      <c r="F26" s="212">
        <f>D26-B26</f>
        <v>0</v>
      </c>
      <c r="G26" s="205" t="str">
        <f>IF(B26="","",IF(B26=0,"",IF(B26&lt;0,-1*F26/B26,F26/B26)))</f>
        <v/>
      </c>
      <c r="H26" s="213">
        <f>IF(AuswertMonat&gt;='Plan GuV Vorjahr'!G$4,'Plan GuV Vorjahr'!H26,0)+IF(AuswertMonat&gt;='Plan GuV Vorjahr'!K$4,'Plan GuV Vorjahr'!L26,0)+IF(AuswertMonat&gt;='Plan GuV Vorjahr'!O$4,'Plan GuV Vorjahr'!P26,0)+IF(AuswertMonat&gt;='Plan GuV Vorjahr'!W$4,'Plan GuV Vorjahr'!X26,0)+IF(AuswertMonat&gt;='Plan GuV Vorjahr'!AA$4,'Plan GuV Vorjahr'!AB26,0)+IF(AuswertMonat&gt;='Plan GuV Vorjahr'!AE$4,'Plan GuV Vorjahr'!AF26,0)+IF(AuswertMonat&gt;='Plan GuV Vorjahr'!AM$4,'Plan GuV Vorjahr'!AN26,0)+IF(AuswertMonat&gt;='Plan GuV Vorjahr'!AQ$4,'Plan GuV Vorjahr'!AR26,0)+IF(AuswertMonat&gt;='Plan GuV Vorjahr'!AU$4,'Plan GuV Vorjahr'!AV26,0)+IF(AuswertMonat&gt;='Plan GuV Vorjahr'!BC$4,'Plan GuV Vorjahr'!BD26,0)+IF(AuswertMonat&gt;='Plan GuV Vorjahr'!BG$4,'Plan GuV Vorjahr'!BH26,0)+IF(AuswertMonat&gt;='Plan GuV Vorjahr'!BK$4,'Plan GuV Vorjahr'!BL26,0)</f>
        <v>0</v>
      </c>
      <c r="I26" s="212">
        <f>D26-H26</f>
        <v>0</v>
      </c>
      <c r="J26" s="207" t="str">
        <f>IF(H26="","",IF(H26=0,"",IF(H26&lt;0,-1*I26/H26,I26/H26)))</f>
        <v/>
      </c>
      <c r="K26" s="232">
        <f>'Plan GuV akt. Jahr'!BS26</f>
        <v>0</v>
      </c>
      <c r="L26" s="207" t="str">
        <f t="shared" si="0"/>
        <v/>
      </c>
      <c r="N26" s="5" t="s">
        <v>119</v>
      </c>
      <c r="O26" s="5">
        <v>6</v>
      </c>
    </row>
    <row r="27" spans="1:15" x14ac:dyDescent="0.2">
      <c r="A27" s="7"/>
      <c r="B27" s="209"/>
      <c r="C27" s="210"/>
      <c r="D27" s="211"/>
      <c r="E27" s="210"/>
      <c r="F27" s="212"/>
      <c r="G27" s="205"/>
      <c r="H27" s="213"/>
      <c r="I27" s="212"/>
      <c r="J27" s="207"/>
      <c r="K27" s="232"/>
      <c r="L27" s="207"/>
      <c r="N27" s="34" t="s">
        <v>120</v>
      </c>
      <c r="O27" s="34">
        <v>5</v>
      </c>
    </row>
    <row r="28" spans="1:15" x14ac:dyDescent="0.2">
      <c r="A28" s="7" t="s">
        <v>148</v>
      </c>
      <c r="B28" s="209">
        <f>IF(AuswertMonat&gt;='Plan GuV akt. Jahr'!G$4,'Plan GuV akt. Jahr'!G28,0)+IF(AuswertMonat&gt;='Plan GuV akt. Jahr'!K$4,'Plan GuV akt. Jahr'!K28,0)+IF(AuswertMonat&gt;='Plan GuV akt. Jahr'!O$4,'Plan GuV akt. Jahr'!O28,0)+IF(AuswertMonat&gt;='Plan GuV akt. Jahr'!W$4,'Plan GuV akt. Jahr'!W28,0)+IF(AuswertMonat&gt;='Plan GuV akt. Jahr'!AA$4,'Plan GuV akt. Jahr'!AA28,0)+IF(AuswertMonat&gt;='Plan GuV akt. Jahr'!AE$4,'Plan GuV akt. Jahr'!AE28,0)+IF(AuswertMonat&gt;='Plan GuV akt. Jahr'!AM$4,'Plan GuV akt. Jahr'!AM28,0)+IF(AuswertMonat&gt;='Plan GuV akt. Jahr'!AQ$4,'Plan GuV akt. Jahr'!AQ28,0)+IF(AuswertMonat&gt;='Plan GuV akt. Jahr'!AU$4,'Plan GuV akt. Jahr'!AU28,0)+IF(AuswertMonat&gt;='Plan GuV akt. Jahr'!BC$4,'Plan GuV akt. Jahr'!BC28,0)+IF(AuswertMonat&gt;='Plan GuV akt. Jahr'!BG$4,'Plan GuV akt. Jahr'!BG28,0)+IF(AuswertMonat&gt;='Plan GuV akt. Jahr'!BK$4,'Plan GuV akt. Jahr'!BK28,0)</f>
        <v>0</v>
      </c>
      <c r="C28" s="210" t="str">
        <f>IF(B$12="","",IF(B$12=0,"",IF(B28&lt;0,-1*B28/B$12,B28/B$12)))</f>
        <v/>
      </c>
      <c r="D28" s="211">
        <f>IF(AuswertMonat&gt;='Plan GuV akt. Jahr'!G$4,'Plan GuV akt. Jahr'!H28,0)+IF(AuswertMonat&gt;='Plan GuV akt. Jahr'!K$4,'Plan GuV akt. Jahr'!L28,0)+IF(AuswertMonat&gt;='Plan GuV akt. Jahr'!O$4,'Plan GuV akt. Jahr'!P28,0)+IF(AuswertMonat&gt;='Plan GuV akt. Jahr'!W$4,'Plan GuV akt. Jahr'!X28,0)+IF(AuswertMonat&gt;='Plan GuV akt. Jahr'!AA$4,'Plan GuV akt. Jahr'!AB28,0)+IF(AuswertMonat&gt;='Plan GuV akt. Jahr'!AE$4,'Plan GuV akt. Jahr'!AF28,0)+IF(AuswertMonat&gt;='Plan GuV akt. Jahr'!AM$4,'Plan GuV akt. Jahr'!AN28,0)+IF(AuswertMonat&gt;='Plan GuV akt. Jahr'!AQ$4,'Plan GuV akt. Jahr'!AR28,0)+IF(AuswertMonat&gt;='Plan GuV akt. Jahr'!AU$4,'Plan GuV akt. Jahr'!AV28,0)+IF(AuswertMonat&gt;='Plan GuV akt. Jahr'!BC$4,'Plan GuV akt. Jahr'!BD28,0)+IF(AuswertMonat&gt;='Plan GuV akt. Jahr'!BG$4,'Plan GuV akt. Jahr'!BH28,0)+IF(AuswertMonat&gt;='Plan GuV akt. Jahr'!BK$4,'Plan GuV akt. Jahr'!BL28,0)</f>
        <v>0</v>
      </c>
      <c r="E28" s="210" t="str">
        <f>IF(D$12="","",IF(D$12=0,"",IF(D28&lt;0,-1*D28/D$12,D28/D$12)))</f>
        <v/>
      </c>
      <c r="F28" s="212">
        <f>D28-B28</f>
        <v>0</v>
      </c>
      <c r="G28" s="205" t="str">
        <f>IF(B28="","",IF(B28=0,"",IF(B28&lt;0,-1*F28/B28,F28/B28)))</f>
        <v/>
      </c>
      <c r="H28" s="213">
        <f>IF(AuswertMonat&gt;='Plan GuV Vorjahr'!G$4,'Plan GuV Vorjahr'!H28,0)+IF(AuswertMonat&gt;='Plan GuV Vorjahr'!K$4,'Plan GuV Vorjahr'!L28,0)+IF(AuswertMonat&gt;='Plan GuV Vorjahr'!O$4,'Plan GuV Vorjahr'!P28,0)+IF(AuswertMonat&gt;='Plan GuV Vorjahr'!W$4,'Plan GuV Vorjahr'!X28,0)+IF(AuswertMonat&gt;='Plan GuV Vorjahr'!AA$4,'Plan GuV Vorjahr'!AB28,0)+IF(AuswertMonat&gt;='Plan GuV Vorjahr'!AE$4,'Plan GuV Vorjahr'!AF28,0)+IF(AuswertMonat&gt;='Plan GuV Vorjahr'!AM$4,'Plan GuV Vorjahr'!AN28,0)+IF(AuswertMonat&gt;='Plan GuV Vorjahr'!AQ$4,'Plan GuV Vorjahr'!AR28,0)+IF(AuswertMonat&gt;='Plan GuV Vorjahr'!AU$4,'Plan GuV Vorjahr'!AV28,0)+IF(AuswertMonat&gt;='Plan GuV Vorjahr'!BC$4,'Plan GuV Vorjahr'!BD28,0)+IF(AuswertMonat&gt;='Plan GuV Vorjahr'!BG$4,'Plan GuV Vorjahr'!BH28,0)+IF(AuswertMonat&gt;='Plan GuV Vorjahr'!BK$4,'Plan GuV Vorjahr'!BL28,0)</f>
        <v>0</v>
      </c>
      <c r="I28" s="212">
        <f>D28-H28</f>
        <v>0</v>
      </c>
      <c r="J28" s="207" t="str">
        <f>IF(H28="","",IF(H28=0,"",IF(H28&lt;0,-1*I28/H28,I28/H28)))</f>
        <v/>
      </c>
      <c r="K28" s="232">
        <f>'Plan GuV akt. Jahr'!BS28</f>
        <v>0</v>
      </c>
      <c r="L28" s="207" t="str">
        <f t="shared" si="0"/>
        <v/>
      </c>
      <c r="N28" s="34" t="s">
        <v>121</v>
      </c>
      <c r="O28" s="34">
        <v>3</v>
      </c>
    </row>
    <row r="29" spans="1:15" x14ac:dyDescent="0.2">
      <c r="A29" s="7"/>
      <c r="B29" s="209"/>
      <c r="C29" s="210"/>
      <c r="D29" s="211"/>
      <c r="E29" s="210"/>
      <c r="F29" s="212"/>
      <c r="G29" s="205"/>
      <c r="H29" s="213"/>
      <c r="I29" s="212"/>
      <c r="J29" s="207"/>
      <c r="K29" s="232"/>
      <c r="L29" s="207"/>
      <c r="N29" s="34" t="s">
        <v>122</v>
      </c>
      <c r="O29" s="34">
        <v>11</v>
      </c>
    </row>
    <row r="30" spans="1:15" x14ac:dyDescent="0.2">
      <c r="A30" s="7" t="s">
        <v>149</v>
      </c>
      <c r="B30" s="209">
        <f>IF(AuswertMonat&gt;='Plan GuV akt. Jahr'!G$4,'Plan GuV akt. Jahr'!G30,0)+IF(AuswertMonat&gt;='Plan GuV akt. Jahr'!K$4,'Plan GuV akt. Jahr'!K30,0)+IF(AuswertMonat&gt;='Plan GuV akt. Jahr'!O$4,'Plan GuV akt. Jahr'!O30,0)+IF(AuswertMonat&gt;='Plan GuV akt. Jahr'!W$4,'Plan GuV akt. Jahr'!W30,0)+IF(AuswertMonat&gt;='Plan GuV akt. Jahr'!AA$4,'Plan GuV akt. Jahr'!AA30,0)+IF(AuswertMonat&gt;='Plan GuV akt. Jahr'!AE$4,'Plan GuV akt. Jahr'!AE30,0)+IF(AuswertMonat&gt;='Plan GuV akt. Jahr'!AM$4,'Plan GuV akt. Jahr'!AM30,0)+IF(AuswertMonat&gt;='Plan GuV akt. Jahr'!AQ$4,'Plan GuV akt. Jahr'!AQ30,0)+IF(AuswertMonat&gt;='Plan GuV akt. Jahr'!AU$4,'Plan GuV akt. Jahr'!AU30,0)+IF(AuswertMonat&gt;='Plan GuV akt. Jahr'!BC$4,'Plan GuV akt. Jahr'!BC30,0)+IF(AuswertMonat&gt;='Plan GuV akt. Jahr'!BG$4,'Plan GuV akt. Jahr'!BG30,0)+IF(AuswertMonat&gt;='Plan GuV akt. Jahr'!BK$4,'Plan GuV akt. Jahr'!BK30,0)</f>
        <v>0</v>
      </c>
      <c r="C30" s="210" t="str">
        <f>IF(B$12="","",IF(B$12=0,"",IF(B30&lt;0,-1*B30/B$12,B30/B$12)))</f>
        <v/>
      </c>
      <c r="D30" s="211">
        <f>IF(AuswertMonat&gt;='Plan GuV akt. Jahr'!G$4,'Plan GuV akt. Jahr'!H30,0)+IF(AuswertMonat&gt;='Plan GuV akt. Jahr'!K$4,'Plan GuV akt. Jahr'!L30,0)+IF(AuswertMonat&gt;='Plan GuV akt. Jahr'!O$4,'Plan GuV akt. Jahr'!P30,0)+IF(AuswertMonat&gt;='Plan GuV akt. Jahr'!W$4,'Plan GuV akt. Jahr'!X30,0)+IF(AuswertMonat&gt;='Plan GuV akt. Jahr'!AA$4,'Plan GuV akt. Jahr'!AB30,0)+IF(AuswertMonat&gt;='Plan GuV akt. Jahr'!AE$4,'Plan GuV akt. Jahr'!AF30,0)+IF(AuswertMonat&gt;='Plan GuV akt. Jahr'!AM$4,'Plan GuV akt. Jahr'!AN30,0)+IF(AuswertMonat&gt;='Plan GuV akt. Jahr'!AQ$4,'Plan GuV akt. Jahr'!AR30,0)+IF(AuswertMonat&gt;='Plan GuV akt. Jahr'!AU$4,'Plan GuV akt. Jahr'!AV30,0)+IF(AuswertMonat&gt;='Plan GuV akt. Jahr'!BC$4,'Plan GuV akt. Jahr'!BD30,0)+IF(AuswertMonat&gt;='Plan GuV akt. Jahr'!BG$4,'Plan GuV akt. Jahr'!BH30,0)+IF(AuswertMonat&gt;='Plan GuV akt. Jahr'!BK$4,'Plan GuV akt. Jahr'!BL30,0)</f>
        <v>0</v>
      </c>
      <c r="E30" s="210" t="str">
        <f>IF(D$12="","",IF(D$12=0,"",IF(D30&lt;0,-1*D30/D$12,D30/D$12)))</f>
        <v/>
      </c>
      <c r="F30" s="212">
        <f>D30-B30</f>
        <v>0</v>
      </c>
      <c r="G30" s="205" t="str">
        <f>IF(B30="","",IF(B30=0,"",IF(B30&lt;0,-1*F30/B30,F30/B30)))</f>
        <v/>
      </c>
      <c r="H30" s="213">
        <f>IF(AuswertMonat&gt;='Plan GuV Vorjahr'!G$4,'Plan GuV Vorjahr'!H30,0)+IF(AuswertMonat&gt;='Plan GuV Vorjahr'!K$4,'Plan GuV Vorjahr'!L30,0)+IF(AuswertMonat&gt;='Plan GuV Vorjahr'!O$4,'Plan GuV Vorjahr'!P30,0)+IF(AuswertMonat&gt;='Plan GuV Vorjahr'!W$4,'Plan GuV Vorjahr'!X30,0)+IF(AuswertMonat&gt;='Plan GuV Vorjahr'!AA$4,'Plan GuV Vorjahr'!AB30,0)+IF(AuswertMonat&gt;='Plan GuV Vorjahr'!AE$4,'Plan GuV Vorjahr'!AF30,0)+IF(AuswertMonat&gt;='Plan GuV Vorjahr'!AM$4,'Plan GuV Vorjahr'!AN30,0)+IF(AuswertMonat&gt;='Plan GuV Vorjahr'!AQ$4,'Plan GuV Vorjahr'!AR30,0)+IF(AuswertMonat&gt;='Plan GuV Vorjahr'!AU$4,'Plan GuV Vorjahr'!AV30,0)+IF(AuswertMonat&gt;='Plan GuV Vorjahr'!BC$4,'Plan GuV Vorjahr'!BD30,0)+IF(AuswertMonat&gt;='Plan GuV Vorjahr'!BG$4,'Plan GuV Vorjahr'!BH30,0)+IF(AuswertMonat&gt;='Plan GuV Vorjahr'!BK$4,'Plan GuV Vorjahr'!BL30,0)</f>
        <v>0</v>
      </c>
      <c r="I30" s="212">
        <f>D30-H30</f>
        <v>0</v>
      </c>
      <c r="J30" s="207" t="str">
        <f>IF(H30="","",IF(H30=0,"",IF(H30&lt;0,-1*I30/H30,I30/H30)))</f>
        <v/>
      </c>
      <c r="K30" s="232">
        <f>'Plan GuV akt. Jahr'!BS30</f>
        <v>0</v>
      </c>
      <c r="L30" s="207" t="str">
        <f t="shared" si="0"/>
        <v/>
      </c>
      <c r="N30" s="34" t="s">
        <v>123</v>
      </c>
      <c r="O30" s="34">
        <v>10</v>
      </c>
    </row>
    <row r="31" spans="1:15" x14ac:dyDescent="0.2">
      <c r="A31" s="7"/>
      <c r="B31" s="209"/>
      <c r="C31" s="210"/>
      <c r="D31" s="211"/>
      <c r="E31" s="210"/>
      <c r="F31" s="212"/>
      <c r="G31" s="205"/>
      <c r="H31" s="213"/>
      <c r="I31" s="212"/>
      <c r="J31" s="207"/>
      <c r="K31" s="232"/>
      <c r="L31" s="207"/>
      <c r="N31" s="34" t="s">
        <v>124</v>
      </c>
      <c r="O31" s="34">
        <v>9</v>
      </c>
    </row>
    <row r="32" spans="1:15" x14ac:dyDescent="0.2">
      <c r="A32" s="7" t="s">
        <v>150</v>
      </c>
      <c r="B32" s="209">
        <f>IF(AuswertMonat&gt;='Plan GuV akt. Jahr'!G$4,'Plan GuV akt. Jahr'!G32,0)+IF(AuswertMonat&gt;='Plan GuV akt. Jahr'!K$4,'Plan GuV akt. Jahr'!K32,0)+IF(AuswertMonat&gt;='Plan GuV akt. Jahr'!O$4,'Plan GuV akt. Jahr'!O32,0)+IF(AuswertMonat&gt;='Plan GuV akt. Jahr'!W$4,'Plan GuV akt. Jahr'!W32,0)+IF(AuswertMonat&gt;='Plan GuV akt. Jahr'!AA$4,'Plan GuV akt. Jahr'!AA32,0)+IF(AuswertMonat&gt;='Plan GuV akt. Jahr'!AE$4,'Plan GuV akt. Jahr'!AE32,0)+IF(AuswertMonat&gt;='Plan GuV akt. Jahr'!AM$4,'Plan GuV akt. Jahr'!AM32,0)+IF(AuswertMonat&gt;='Plan GuV akt. Jahr'!AQ$4,'Plan GuV akt. Jahr'!AQ32,0)+IF(AuswertMonat&gt;='Plan GuV akt. Jahr'!AU$4,'Plan GuV akt. Jahr'!AU32,0)+IF(AuswertMonat&gt;='Plan GuV akt. Jahr'!BC$4,'Plan GuV akt. Jahr'!BC32,0)+IF(AuswertMonat&gt;='Plan GuV akt. Jahr'!BG$4,'Plan GuV akt. Jahr'!BG32,0)+IF(AuswertMonat&gt;='Plan GuV akt. Jahr'!BK$4,'Plan GuV akt. Jahr'!BK32,0)</f>
        <v>0</v>
      </c>
      <c r="C32" s="210" t="str">
        <f>IF(B$12="","",IF(B$12=0,"",IF(B32&lt;0,-1*B32/B$12,B32/B$12)))</f>
        <v/>
      </c>
      <c r="D32" s="211">
        <f>IF(AuswertMonat&gt;='Plan GuV akt. Jahr'!G$4,'Plan GuV akt. Jahr'!H32,0)+IF(AuswertMonat&gt;='Plan GuV akt. Jahr'!K$4,'Plan GuV akt. Jahr'!L32,0)+IF(AuswertMonat&gt;='Plan GuV akt. Jahr'!O$4,'Plan GuV akt. Jahr'!P32,0)+IF(AuswertMonat&gt;='Plan GuV akt. Jahr'!W$4,'Plan GuV akt. Jahr'!X32,0)+IF(AuswertMonat&gt;='Plan GuV akt. Jahr'!AA$4,'Plan GuV akt. Jahr'!AB32,0)+IF(AuswertMonat&gt;='Plan GuV akt. Jahr'!AE$4,'Plan GuV akt. Jahr'!AF32,0)+IF(AuswertMonat&gt;='Plan GuV akt. Jahr'!AM$4,'Plan GuV akt. Jahr'!AN32,0)+IF(AuswertMonat&gt;='Plan GuV akt. Jahr'!AQ$4,'Plan GuV akt. Jahr'!AR32,0)+IF(AuswertMonat&gt;='Plan GuV akt. Jahr'!AU$4,'Plan GuV akt. Jahr'!AV32,0)+IF(AuswertMonat&gt;='Plan GuV akt. Jahr'!BC$4,'Plan GuV akt. Jahr'!BD32,0)+IF(AuswertMonat&gt;='Plan GuV akt. Jahr'!BG$4,'Plan GuV akt. Jahr'!BH32,0)+IF(AuswertMonat&gt;='Plan GuV akt. Jahr'!BK$4,'Plan GuV akt. Jahr'!BL32,0)</f>
        <v>0</v>
      </c>
      <c r="E32" s="210" t="str">
        <f>IF(D$12="","",IF(D$12=0,"",IF(D32&lt;0,-1*D32/D$12,D32/D$12)))</f>
        <v/>
      </c>
      <c r="F32" s="212">
        <f>D32-B32</f>
        <v>0</v>
      </c>
      <c r="G32" s="205" t="str">
        <f>IF(B32="","",IF(B32=0,"",IF(B32&lt;0,-1*F32/B32,F32/B32)))</f>
        <v/>
      </c>
      <c r="H32" s="213">
        <f>IF(AuswertMonat&gt;='Plan GuV Vorjahr'!G$4,'Plan GuV Vorjahr'!H32,0)+IF(AuswertMonat&gt;='Plan GuV Vorjahr'!K$4,'Plan GuV Vorjahr'!L32,0)+IF(AuswertMonat&gt;='Plan GuV Vorjahr'!O$4,'Plan GuV Vorjahr'!P32,0)+IF(AuswertMonat&gt;='Plan GuV Vorjahr'!W$4,'Plan GuV Vorjahr'!X32,0)+IF(AuswertMonat&gt;='Plan GuV Vorjahr'!AA$4,'Plan GuV Vorjahr'!AB32,0)+IF(AuswertMonat&gt;='Plan GuV Vorjahr'!AE$4,'Plan GuV Vorjahr'!AF32,0)+IF(AuswertMonat&gt;='Plan GuV Vorjahr'!AM$4,'Plan GuV Vorjahr'!AN32,0)+IF(AuswertMonat&gt;='Plan GuV Vorjahr'!AQ$4,'Plan GuV Vorjahr'!AR32,0)+IF(AuswertMonat&gt;='Plan GuV Vorjahr'!AU$4,'Plan GuV Vorjahr'!AV32,0)+IF(AuswertMonat&gt;='Plan GuV Vorjahr'!BC$4,'Plan GuV Vorjahr'!BD32,0)+IF(AuswertMonat&gt;='Plan GuV Vorjahr'!BG$4,'Plan GuV Vorjahr'!BH32,0)+IF(AuswertMonat&gt;='Plan GuV Vorjahr'!BK$4,'Plan GuV Vorjahr'!BL32,0)</f>
        <v>0</v>
      </c>
      <c r="I32" s="212">
        <f>D32-H32</f>
        <v>0</v>
      </c>
      <c r="J32" s="207" t="str">
        <f>IF(H32="","",IF(H32=0,"",IF(H32&lt;0,-1*I32/H32,I32/H32)))</f>
        <v/>
      </c>
      <c r="K32" s="232">
        <f>'Plan GuV akt. Jahr'!BS32</f>
        <v>0</v>
      </c>
      <c r="L32" s="207" t="str">
        <f t="shared" si="0"/>
        <v/>
      </c>
    </row>
    <row r="33" spans="1:15" x14ac:dyDescent="0.2">
      <c r="A33" s="7"/>
      <c r="B33" s="209"/>
      <c r="C33" s="210"/>
      <c r="D33" s="211"/>
      <c r="E33" s="210"/>
      <c r="F33" s="212"/>
      <c r="G33" s="205"/>
      <c r="H33" s="213"/>
      <c r="I33" s="212"/>
      <c r="J33" s="207"/>
      <c r="K33" s="232"/>
      <c r="L33" s="207"/>
    </row>
    <row r="34" spans="1:15" x14ac:dyDescent="0.2">
      <c r="A34" s="7" t="s">
        <v>151</v>
      </c>
      <c r="B34" s="209">
        <f>IF(AuswertMonat&gt;='Plan GuV akt. Jahr'!G$4,'Plan GuV akt. Jahr'!G34,0)+IF(AuswertMonat&gt;='Plan GuV akt. Jahr'!K$4,'Plan GuV akt. Jahr'!K34,0)+IF(AuswertMonat&gt;='Plan GuV akt. Jahr'!O$4,'Plan GuV akt. Jahr'!O34,0)+IF(AuswertMonat&gt;='Plan GuV akt. Jahr'!W$4,'Plan GuV akt. Jahr'!W34,0)+IF(AuswertMonat&gt;='Plan GuV akt. Jahr'!AA$4,'Plan GuV akt. Jahr'!AA34,0)+IF(AuswertMonat&gt;='Plan GuV akt. Jahr'!AE$4,'Plan GuV akt. Jahr'!AE34,0)+IF(AuswertMonat&gt;='Plan GuV akt. Jahr'!AM$4,'Plan GuV akt. Jahr'!AM34,0)+IF(AuswertMonat&gt;='Plan GuV akt. Jahr'!AQ$4,'Plan GuV akt. Jahr'!AQ34,0)+IF(AuswertMonat&gt;='Plan GuV akt. Jahr'!AU$4,'Plan GuV akt. Jahr'!AU34,0)+IF(AuswertMonat&gt;='Plan GuV akt. Jahr'!BC$4,'Plan GuV akt. Jahr'!BC34,0)+IF(AuswertMonat&gt;='Plan GuV akt. Jahr'!BG$4,'Plan GuV akt. Jahr'!BG34,0)+IF(AuswertMonat&gt;='Plan GuV akt. Jahr'!BK$4,'Plan GuV akt. Jahr'!BK34,0)</f>
        <v>0</v>
      </c>
      <c r="C34" s="210" t="str">
        <f>IF(B$12="","",IF(B$12=0,"",IF(B34&lt;0,-1*B34/B$12,B34/B$12)))</f>
        <v/>
      </c>
      <c r="D34" s="211">
        <f>IF(AuswertMonat&gt;='Plan GuV akt. Jahr'!G$4,'Plan GuV akt. Jahr'!H34,0)+IF(AuswertMonat&gt;='Plan GuV akt. Jahr'!K$4,'Plan GuV akt. Jahr'!L34,0)+IF(AuswertMonat&gt;='Plan GuV akt. Jahr'!O$4,'Plan GuV akt. Jahr'!P34,0)+IF(AuswertMonat&gt;='Plan GuV akt. Jahr'!W$4,'Plan GuV akt. Jahr'!X34,0)+IF(AuswertMonat&gt;='Plan GuV akt. Jahr'!AA$4,'Plan GuV akt. Jahr'!AB34,0)+IF(AuswertMonat&gt;='Plan GuV akt. Jahr'!AE$4,'Plan GuV akt. Jahr'!AF34,0)+IF(AuswertMonat&gt;='Plan GuV akt. Jahr'!AM$4,'Plan GuV akt. Jahr'!AN34,0)+IF(AuswertMonat&gt;='Plan GuV akt. Jahr'!AQ$4,'Plan GuV akt. Jahr'!AR34,0)+IF(AuswertMonat&gt;='Plan GuV akt. Jahr'!AU$4,'Plan GuV akt. Jahr'!AV34,0)+IF(AuswertMonat&gt;='Plan GuV akt. Jahr'!BC$4,'Plan GuV akt. Jahr'!BD34,0)+IF(AuswertMonat&gt;='Plan GuV akt. Jahr'!BG$4,'Plan GuV akt. Jahr'!BH34,0)+IF(AuswertMonat&gt;='Plan GuV akt. Jahr'!BK$4,'Plan GuV akt. Jahr'!BL34,0)</f>
        <v>0</v>
      </c>
      <c r="E34" s="210" t="str">
        <f>IF(D$12="","",IF(D$12=0,"",IF(D34&lt;0,-1*D34/D$12,D34/D$12)))</f>
        <v/>
      </c>
      <c r="F34" s="212">
        <f>D34-B34</f>
        <v>0</v>
      </c>
      <c r="G34" s="205" t="str">
        <f>IF(B34="","",IF(B34=0,"",IF(B34&lt;0,-1*F34/B34,F34/B34)))</f>
        <v/>
      </c>
      <c r="H34" s="213">
        <f>IF(AuswertMonat&gt;='Plan GuV Vorjahr'!G$4,'Plan GuV Vorjahr'!H34,0)+IF(AuswertMonat&gt;='Plan GuV Vorjahr'!K$4,'Plan GuV Vorjahr'!L34,0)+IF(AuswertMonat&gt;='Plan GuV Vorjahr'!O$4,'Plan GuV Vorjahr'!P34,0)+IF(AuswertMonat&gt;='Plan GuV Vorjahr'!W$4,'Plan GuV Vorjahr'!X34,0)+IF(AuswertMonat&gt;='Plan GuV Vorjahr'!AA$4,'Plan GuV Vorjahr'!AB34,0)+IF(AuswertMonat&gt;='Plan GuV Vorjahr'!AE$4,'Plan GuV Vorjahr'!AF34,0)+IF(AuswertMonat&gt;='Plan GuV Vorjahr'!AM$4,'Plan GuV Vorjahr'!AN34,0)+IF(AuswertMonat&gt;='Plan GuV Vorjahr'!AQ$4,'Plan GuV Vorjahr'!AR34,0)+IF(AuswertMonat&gt;='Plan GuV Vorjahr'!AU$4,'Plan GuV Vorjahr'!AV34,0)+IF(AuswertMonat&gt;='Plan GuV Vorjahr'!BC$4,'Plan GuV Vorjahr'!BD34,0)+IF(AuswertMonat&gt;='Plan GuV Vorjahr'!BG$4,'Plan GuV Vorjahr'!BH34,0)+IF(AuswertMonat&gt;='Plan GuV Vorjahr'!BK$4,'Plan GuV Vorjahr'!BL34,0)</f>
        <v>0</v>
      </c>
      <c r="I34" s="212">
        <f>D34-H34</f>
        <v>0</v>
      </c>
      <c r="J34" s="207" t="str">
        <f>IF(H34="","",IF(H34=0,"",IF(H34&lt;0,-1*I34/H34,I34/H34)))</f>
        <v/>
      </c>
      <c r="K34" s="232">
        <f>'Plan GuV akt. Jahr'!BS34</f>
        <v>0</v>
      </c>
      <c r="L34" s="207" t="str">
        <f t="shared" si="0"/>
        <v/>
      </c>
    </row>
    <row r="35" spans="1:15" x14ac:dyDescent="0.2">
      <c r="A35" s="7"/>
      <c r="B35" s="209"/>
      <c r="C35" s="210"/>
      <c r="D35" s="211"/>
      <c r="E35" s="210"/>
      <c r="F35" s="212"/>
      <c r="G35" s="205"/>
      <c r="H35" s="213"/>
      <c r="I35" s="212"/>
      <c r="J35" s="207"/>
      <c r="K35" s="232"/>
      <c r="L35" s="207"/>
    </row>
    <row r="36" spans="1:15" x14ac:dyDescent="0.2">
      <c r="A36" s="7" t="s">
        <v>152</v>
      </c>
      <c r="B36" s="209">
        <f>IF(AuswertMonat&gt;='Plan GuV akt. Jahr'!G$4,'Plan GuV akt. Jahr'!G36,0)+IF(AuswertMonat&gt;='Plan GuV akt. Jahr'!K$4,'Plan GuV akt. Jahr'!K36,0)+IF(AuswertMonat&gt;='Plan GuV akt. Jahr'!O$4,'Plan GuV akt. Jahr'!O36,0)+IF(AuswertMonat&gt;='Plan GuV akt. Jahr'!W$4,'Plan GuV akt. Jahr'!W36,0)+IF(AuswertMonat&gt;='Plan GuV akt. Jahr'!AA$4,'Plan GuV akt. Jahr'!AA36,0)+IF(AuswertMonat&gt;='Plan GuV akt. Jahr'!AE$4,'Plan GuV akt. Jahr'!AE36,0)+IF(AuswertMonat&gt;='Plan GuV akt. Jahr'!AM$4,'Plan GuV akt. Jahr'!AM36,0)+IF(AuswertMonat&gt;='Plan GuV akt. Jahr'!AQ$4,'Plan GuV akt. Jahr'!AQ36,0)+IF(AuswertMonat&gt;='Plan GuV akt. Jahr'!AU$4,'Plan GuV akt. Jahr'!AU36,0)+IF(AuswertMonat&gt;='Plan GuV akt. Jahr'!BC$4,'Plan GuV akt. Jahr'!BC36,0)+IF(AuswertMonat&gt;='Plan GuV akt. Jahr'!BG$4,'Plan GuV akt. Jahr'!BG36,0)+IF(AuswertMonat&gt;='Plan GuV akt. Jahr'!BK$4,'Plan GuV akt. Jahr'!BK36,0)</f>
        <v>0</v>
      </c>
      <c r="C36" s="210" t="str">
        <f>IF(B$12="","",IF(B$12=0,"",IF(B36&lt;0,-1*B36/B$12,B36/B$12)))</f>
        <v/>
      </c>
      <c r="D36" s="211">
        <f>IF(AuswertMonat&gt;='Plan GuV akt. Jahr'!G$4,'Plan GuV akt. Jahr'!H36,0)+IF(AuswertMonat&gt;='Plan GuV akt. Jahr'!K$4,'Plan GuV akt. Jahr'!L36,0)+IF(AuswertMonat&gt;='Plan GuV akt. Jahr'!O$4,'Plan GuV akt. Jahr'!P36,0)+IF(AuswertMonat&gt;='Plan GuV akt. Jahr'!W$4,'Plan GuV akt. Jahr'!X36,0)+IF(AuswertMonat&gt;='Plan GuV akt. Jahr'!AA$4,'Plan GuV akt. Jahr'!AB36,0)+IF(AuswertMonat&gt;='Plan GuV akt. Jahr'!AE$4,'Plan GuV akt. Jahr'!AF36,0)+IF(AuswertMonat&gt;='Plan GuV akt. Jahr'!AM$4,'Plan GuV akt. Jahr'!AN36,0)+IF(AuswertMonat&gt;='Plan GuV akt. Jahr'!AQ$4,'Plan GuV akt. Jahr'!AR36,0)+IF(AuswertMonat&gt;='Plan GuV akt. Jahr'!AU$4,'Plan GuV akt. Jahr'!AV36,0)+IF(AuswertMonat&gt;='Plan GuV akt. Jahr'!BC$4,'Plan GuV akt. Jahr'!BD36,0)+IF(AuswertMonat&gt;='Plan GuV akt. Jahr'!BG$4,'Plan GuV akt. Jahr'!BH36,0)+IF(AuswertMonat&gt;='Plan GuV akt. Jahr'!BK$4,'Plan GuV akt. Jahr'!BL36,0)</f>
        <v>0</v>
      </c>
      <c r="E36" s="210" t="str">
        <f>IF(D$12="","",IF(D$12=0,"",IF(D36&lt;0,-1*D36/D$12,D36/D$12)))</f>
        <v/>
      </c>
      <c r="F36" s="212">
        <f>D36-B36</f>
        <v>0</v>
      </c>
      <c r="G36" s="205" t="str">
        <f>IF(B36="","",IF(B36=0,"",IF(B36&lt;0,-1*F36/B36,F36/B36)))</f>
        <v/>
      </c>
      <c r="H36" s="213">
        <f>IF(AuswertMonat&gt;='Plan GuV Vorjahr'!G$4,'Plan GuV Vorjahr'!H36,0)+IF(AuswertMonat&gt;='Plan GuV Vorjahr'!K$4,'Plan GuV Vorjahr'!L36,0)+IF(AuswertMonat&gt;='Plan GuV Vorjahr'!O$4,'Plan GuV Vorjahr'!P36,0)+IF(AuswertMonat&gt;='Plan GuV Vorjahr'!W$4,'Plan GuV Vorjahr'!X36,0)+IF(AuswertMonat&gt;='Plan GuV Vorjahr'!AA$4,'Plan GuV Vorjahr'!AB36,0)+IF(AuswertMonat&gt;='Plan GuV Vorjahr'!AE$4,'Plan GuV Vorjahr'!AF36,0)+IF(AuswertMonat&gt;='Plan GuV Vorjahr'!AM$4,'Plan GuV Vorjahr'!AN36,0)+IF(AuswertMonat&gt;='Plan GuV Vorjahr'!AQ$4,'Plan GuV Vorjahr'!AR36,0)+IF(AuswertMonat&gt;='Plan GuV Vorjahr'!AU$4,'Plan GuV Vorjahr'!AV36,0)+IF(AuswertMonat&gt;='Plan GuV Vorjahr'!BC$4,'Plan GuV Vorjahr'!BD36,0)+IF(AuswertMonat&gt;='Plan GuV Vorjahr'!BG$4,'Plan GuV Vorjahr'!BH36,0)+IF(AuswertMonat&gt;='Plan GuV Vorjahr'!BK$4,'Plan GuV Vorjahr'!BL36,0)</f>
        <v>0</v>
      </c>
      <c r="I36" s="212">
        <f>D36-H36</f>
        <v>0</v>
      </c>
      <c r="J36" s="207" t="str">
        <f>IF(H36="","",IF(H36=0,"",IF(H36&lt;0,-1*I36/H36,I36/H36)))</f>
        <v/>
      </c>
      <c r="K36" s="232">
        <f>'Plan GuV akt. Jahr'!BS36</f>
        <v>0</v>
      </c>
      <c r="L36" s="207" t="str">
        <f t="shared" si="0"/>
        <v/>
      </c>
    </row>
    <row r="37" spans="1:15" x14ac:dyDescent="0.2">
      <c r="A37" s="7"/>
      <c r="B37" s="209"/>
      <c r="C37" s="210"/>
      <c r="D37" s="211"/>
      <c r="E37" s="210"/>
      <c r="F37" s="212"/>
      <c r="G37" s="205"/>
      <c r="H37" s="213"/>
      <c r="I37" s="212"/>
      <c r="J37" s="207"/>
      <c r="K37" s="232"/>
      <c r="L37" s="207"/>
    </row>
    <row r="38" spans="1:15" x14ac:dyDescent="0.2">
      <c r="A38" s="7" t="s">
        <v>153</v>
      </c>
      <c r="B38" s="209">
        <f>IF(AuswertMonat&gt;='Plan GuV akt. Jahr'!G$4,'Plan GuV akt. Jahr'!G38,0)+IF(AuswertMonat&gt;='Plan GuV akt. Jahr'!K$4,'Plan GuV akt. Jahr'!K38,0)+IF(AuswertMonat&gt;='Plan GuV akt. Jahr'!O$4,'Plan GuV akt. Jahr'!O38,0)+IF(AuswertMonat&gt;='Plan GuV akt. Jahr'!W$4,'Plan GuV akt. Jahr'!W38,0)+IF(AuswertMonat&gt;='Plan GuV akt. Jahr'!AA$4,'Plan GuV akt. Jahr'!AA38,0)+IF(AuswertMonat&gt;='Plan GuV akt. Jahr'!AE$4,'Plan GuV akt. Jahr'!AE38,0)+IF(AuswertMonat&gt;='Plan GuV akt. Jahr'!AM$4,'Plan GuV akt. Jahr'!AM38,0)+IF(AuswertMonat&gt;='Plan GuV akt. Jahr'!AQ$4,'Plan GuV akt. Jahr'!AQ38,0)+IF(AuswertMonat&gt;='Plan GuV akt. Jahr'!AU$4,'Plan GuV akt. Jahr'!AU38,0)+IF(AuswertMonat&gt;='Plan GuV akt. Jahr'!BC$4,'Plan GuV akt. Jahr'!BC38,0)+IF(AuswertMonat&gt;='Plan GuV akt. Jahr'!BG$4,'Plan GuV akt. Jahr'!BG38,0)+IF(AuswertMonat&gt;='Plan GuV akt. Jahr'!BK$4,'Plan GuV akt. Jahr'!BK38,0)</f>
        <v>0</v>
      </c>
      <c r="C38" s="210" t="str">
        <f>IF(B$12="","",IF(B$12=0,"",IF(B38&lt;0,-1*B38/B$12,B38/B$12)))</f>
        <v/>
      </c>
      <c r="D38" s="211">
        <f>IF(AuswertMonat&gt;='Plan GuV akt. Jahr'!G$4,'Plan GuV akt. Jahr'!H38,0)+IF(AuswertMonat&gt;='Plan GuV akt. Jahr'!K$4,'Plan GuV akt. Jahr'!L38,0)+IF(AuswertMonat&gt;='Plan GuV akt. Jahr'!O$4,'Plan GuV akt. Jahr'!P38,0)+IF(AuswertMonat&gt;='Plan GuV akt. Jahr'!W$4,'Plan GuV akt. Jahr'!X38,0)+IF(AuswertMonat&gt;='Plan GuV akt. Jahr'!AA$4,'Plan GuV akt. Jahr'!AB38,0)+IF(AuswertMonat&gt;='Plan GuV akt. Jahr'!AE$4,'Plan GuV akt. Jahr'!AF38,0)+IF(AuswertMonat&gt;='Plan GuV akt. Jahr'!AM$4,'Plan GuV akt. Jahr'!AN38,0)+IF(AuswertMonat&gt;='Plan GuV akt. Jahr'!AQ$4,'Plan GuV akt. Jahr'!AR38,0)+IF(AuswertMonat&gt;='Plan GuV akt. Jahr'!AU$4,'Plan GuV akt. Jahr'!AV38,0)+IF(AuswertMonat&gt;='Plan GuV akt. Jahr'!BC$4,'Plan GuV akt. Jahr'!BD38,0)+IF(AuswertMonat&gt;='Plan GuV akt. Jahr'!BG$4,'Plan GuV akt. Jahr'!BH38,0)+IF(AuswertMonat&gt;='Plan GuV akt. Jahr'!BK$4,'Plan GuV akt. Jahr'!BL38,0)</f>
        <v>0</v>
      </c>
      <c r="E38" s="210" t="str">
        <f>IF(D$12="","",IF(D$12=0,"",IF(D38&lt;0,-1*D38/D$12,D38/D$12)))</f>
        <v/>
      </c>
      <c r="F38" s="212">
        <f>D38-B38</f>
        <v>0</v>
      </c>
      <c r="G38" s="205" t="str">
        <f>IF(B38="","",IF(B38=0,"",IF(B38&lt;0,-1*F38/B38,F38/B38)))</f>
        <v/>
      </c>
      <c r="H38" s="213">
        <f>IF(AuswertMonat&gt;='Plan GuV Vorjahr'!G$4,'Plan GuV Vorjahr'!H38,0)+IF(AuswertMonat&gt;='Plan GuV Vorjahr'!K$4,'Plan GuV Vorjahr'!L38,0)+IF(AuswertMonat&gt;='Plan GuV Vorjahr'!O$4,'Plan GuV Vorjahr'!P38,0)+IF(AuswertMonat&gt;='Plan GuV Vorjahr'!W$4,'Plan GuV Vorjahr'!X38,0)+IF(AuswertMonat&gt;='Plan GuV Vorjahr'!AA$4,'Plan GuV Vorjahr'!AB38,0)+IF(AuswertMonat&gt;='Plan GuV Vorjahr'!AE$4,'Plan GuV Vorjahr'!AF38,0)+IF(AuswertMonat&gt;='Plan GuV Vorjahr'!AM$4,'Plan GuV Vorjahr'!AN38,0)+IF(AuswertMonat&gt;='Plan GuV Vorjahr'!AQ$4,'Plan GuV Vorjahr'!AR38,0)+IF(AuswertMonat&gt;='Plan GuV Vorjahr'!AU$4,'Plan GuV Vorjahr'!AV38,0)+IF(AuswertMonat&gt;='Plan GuV Vorjahr'!BC$4,'Plan GuV Vorjahr'!BD38,0)+IF(AuswertMonat&gt;='Plan GuV Vorjahr'!BG$4,'Plan GuV Vorjahr'!BH38,0)+IF(AuswertMonat&gt;='Plan GuV Vorjahr'!BK$4,'Plan GuV Vorjahr'!BL38,0)</f>
        <v>0</v>
      </c>
      <c r="I38" s="212">
        <f>D38-H38</f>
        <v>0</v>
      </c>
      <c r="J38" s="207" t="str">
        <f>IF(H38="","",IF(H38=0,"",IF(H38&lt;0,-1*I38/H38,I38/H38)))</f>
        <v/>
      </c>
      <c r="K38" s="232">
        <f>'Plan GuV akt. Jahr'!BS38</f>
        <v>0</v>
      </c>
      <c r="L38" s="207" t="str">
        <f t="shared" si="0"/>
        <v/>
      </c>
    </row>
    <row r="39" spans="1:15" x14ac:dyDescent="0.2">
      <c r="A39" s="7"/>
      <c r="B39" s="209"/>
      <c r="C39" s="210"/>
      <c r="D39" s="211"/>
      <c r="E39" s="210"/>
      <c r="F39" s="212"/>
      <c r="G39" s="205"/>
      <c r="H39" s="213"/>
      <c r="I39" s="212"/>
      <c r="J39" s="207"/>
      <c r="K39" s="232"/>
      <c r="L39" s="207"/>
    </row>
    <row r="40" spans="1:15" x14ac:dyDescent="0.2">
      <c r="A40" s="7" t="s">
        <v>15</v>
      </c>
      <c r="B40" s="209">
        <f>IF(AuswertMonat&gt;='Plan GuV akt. Jahr'!G$4,'Plan GuV akt. Jahr'!G40,0)+IF(AuswertMonat&gt;='Plan GuV akt. Jahr'!K$4,'Plan GuV akt. Jahr'!K40,0)+IF(AuswertMonat&gt;='Plan GuV akt. Jahr'!O$4,'Plan GuV akt. Jahr'!O40,0)+IF(AuswertMonat&gt;='Plan GuV akt. Jahr'!W$4,'Plan GuV akt. Jahr'!W40,0)+IF(AuswertMonat&gt;='Plan GuV akt. Jahr'!AA$4,'Plan GuV akt. Jahr'!AA40,0)+IF(AuswertMonat&gt;='Plan GuV akt. Jahr'!AE$4,'Plan GuV akt. Jahr'!AE40,0)+IF(AuswertMonat&gt;='Plan GuV akt. Jahr'!AM$4,'Plan GuV akt. Jahr'!AM40,0)+IF(AuswertMonat&gt;='Plan GuV akt. Jahr'!AQ$4,'Plan GuV akt. Jahr'!AQ40,0)+IF(AuswertMonat&gt;='Plan GuV akt. Jahr'!AU$4,'Plan GuV akt. Jahr'!AU40,0)+IF(AuswertMonat&gt;='Plan GuV akt. Jahr'!BC$4,'Plan GuV akt. Jahr'!BC40,0)+IF(AuswertMonat&gt;='Plan GuV akt. Jahr'!BG$4,'Plan GuV akt. Jahr'!BG40,0)+IF(AuswertMonat&gt;='Plan GuV akt. Jahr'!BK$4,'Plan GuV akt. Jahr'!BK40,0)</f>
        <v>0</v>
      </c>
      <c r="C40" s="210" t="str">
        <f>IF(B$12="","",IF(B$12=0,"",IF(B40&lt;0,-1*B40/B$12,B40/B$12)))</f>
        <v/>
      </c>
      <c r="D40" s="211">
        <f>IF(AuswertMonat&gt;='Plan GuV akt. Jahr'!G$4,'Plan GuV akt. Jahr'!H40,0)+IF(AuswertMonat&gt;='Plan GuV akt. Jahr'!K$4,'Plan GuV akt. Jahr'!L40,0)+IF(AuswertMonat&gt;='Plan GuV akt. Jahr'!O$4,'Plan GuV akt. Jahr'!P40,0)+IF(AuswertMonat&gt;='Plan GuV akt. Jahr'!W$4,'Plan GuV akt. Jahr'!X40,0)+IF(AuswertMonat&gt;='Plan GuV akt. Jahr'!AA$4,'Plan GuV akt. Jahr'!AB40,0)+IF(AuswertMonat&gt;='Plan GuV akt. Jahr'!AE$4,'Plan GuV akt. Jahr'!AF40,0)+IF(AuswertMonat&gt;='Plan GuV akt. Jahr'!AM$4,'Plan GuV akt. Jahr'!AN40,0)+IF(AuswertMonat&gt;='Plan GuV akt. Jahr'!AQ$4,'Plan GuV akt. Jahr'!AR40,0)+IF(AuswertMonat&gt;='Plan GuV akt. Jahr'!AU$4,'Plan GuV akt. Jahr'!AV40,0)+IF(AuswertMonat&gt;='Plan GuV akt. Jahr'!BC$4,'Plan GuV akt. Jahr'!BD40,0)+IF(AuswertMonat&gt;='Plan GuV akt. Jahr'!BG$4,'Plan GuV akt. Jahr'!BH40,0)+IF(AuswertMonat&gt;='Plan GuV akt. Jahr'!BK$4,'Plan GuV akt. Jahr'!BL40,0)</f>
        <v>0</v>
      </c>
      <c r="E40" s="210" t="str">
        <f>IF(D$12="","",IF(D$12=0,"",IF(D40&lt;0,-1*D40/D$12,D40/D$12)))</f>
        <v/>
      </c>
      <c r="F40" s="212">
        <f>D40-B40</f>
        <v>0</v>
      </c>
      <c r="G40" s="205" t="str">
        <f>IF(B40="","",IF(B40=0,"",IF(B40&lt;0,-1*F40/B40,F40/B40)))</f>
        <v/>
      </c>
      <c r="H40" s="213">
        <f>IF(AuswertMonat&gt;='Plan GuV Vorjahr'!G$4,'Plan GuV Vorjahr'!H40,0)+IF(AuswertMonat&gt;='Plan GuV Vorjahr'!K$4,'Plan GuV Vorjahr'!L40,0)+IF(AuswertMonat&gt;='Plan GuV Vorjahr'!O$4,'Plan GuV Vorjahr'!P40,0)+IF(AuswertMonat&gt;='Plan GuV Vorjahr'!W$4,'Plan GuV Vorjahr'!X40,0)+IF(AuswertMonat&gt;='Plan GuV Vorjahr'!AA$4,'Plan GuV Vorjahr'!AB40,0)+IF(AuswertMonat&gt;='Plan GuV Vorjahr'!AE$4,'Plan GuV Vorjahr'!AF40,0)+IF(AuswertMonat&gt;='Plan GuV Vorjahr'!AM$4,'Plan GuV Vorjahr'!AN40,0)+IF(AuswertMonat&gt;='Plan GuV Vorjahr'!AQ$4,'Plan GuV Vorjahr'!AR40,0)+IF(AuswertMonat&gt;='Plan GuV Vorjahr'!AU$4,'Plan GuV Vorjahr'!AV40,0)+IF(AuswertMonat&gt;='Plan GuV Vorjahr'!BC$4,'Plan GuV Vorjahr'!BD40,0)+IF(AuswertMonat&gt;='Plan GuV Vorjahr'!BG$4,'Plan GuV Vorjahr'!BH40,0)+IF(AuswertMonat&gt;='Plan GuV Vorjahr'!BK$4,'Plan GuV Vorjahr'!BL40,0)</f>
        <v>0</v>
      </c>
      <c r="I40" s="212">
        <f>D40-H40</f>
        <v>0</v>
      </c>
      <c r="J40" s="207" t="str">
        <f>IF(H40="","",IF(H40=0,"",IF(H40&lt;0,-1*I40/H40,I40/H40)))</f>
        <v/>
      </c>
      <c r="K40" s="232">
        <f>'Plan GuV akt. Jahr'!BS40</f>
        <v>0</v>
      </c>
      <c r="L40" s="207" t="str">
        <f t="shared" si="0"/>
        <v/>
      </c>
    </row>
    <row r="41" spans="1:15" x14ac:dyDescent="0.2">
      <c r="A41" s="7"/>
      <c r="B41" s="209"/>
      <c r="C41" s="210"/>
      <c r="D41" s="211"/>
      <c r="E41" s="210"/>
      <c r="F41" s="212"/>
      <c r="G41" s="205"/>
      <c r="H41" s="213"/>
      <c r="I41" s="212"/>
      <c r="J41" s="207"/>
      <c r="K41" s="232"/>
      <c r="L41" s="207"/>
    </row>
    <row r="42" spans="1:15" x14ac:dyDescent="0.2">
      <c r="A42" s="7" t="s">
        <v>14</v>
      </c>
      <c r="B42" s="209">
        <f>IF(AuswertMonat&gt;='Plan GuV akt. Jahr'!G$4,'Plan GuV akt. Jahr'!G42,0)+IF(AuswertMonat&gt;='Plan GuV akt. Jahr'!K$4,'Plan GuV akt. Jahr'!K42,0)+IF(AuswertMonat&gt;='Plan GuV akt. Jahr'!O$4,'Plan GuV akt. Jahr'!O42,0)+IF(AuswertMonat&gt;='Plan GuV akt. Jahr'!W$4,'Plan GuV akt. Jahr'!W42,0)+IF(AuswertMonat&gt;='Plan GuV akt. Jahr'!AA$4,'Plan GuV akt. Jahr'!AA42,0)+IF(AuswertMonat&gt;='Plan GuV akt. Jahr'!AE$4,'Plan GuV akt. Jahr'!AE42,0)+IF(AuswertMonat&gt;='Plan GuV akt. Jahr'!AM$4,'Plan GuV akt. Jahr'!AM42,0)+IF(AuswertMonat&gt;='Plan GuV akt. Jahr'!AQ$4,'Plan GuV akt. Jahr'!AQ42,0)+IF(AuswertMonat&gt;='Plan GuV akt. Jahr'!AU$4,'Plan GuV akt. Jahr'!AU42,0)+IF(AuswertMonat&gt;='Plan GuV akt. Jahr'!BC$4,'Plan GuV akt. Jahr'!BC42,0)+IF(AuswertMonat&gt;='Plan GuV akt. Jahr'!BG$4,'Plan GuV akt. Jahr'!BG42,0)+IF(AuswertMonat&gt;='Plan GuV akt. Jahr'!BK$4,'Plan GuV akt. Jahr'!BK42,0)</f>
        <v>0</v>
      </c>
      <c r="C42" s="210" t="str">
        <f>IF(B$12="","",IF(B$12=0,"",IF(B42&lt;0,-1*B42/B$12,B42/B$12)))</f>
        <v/>
      </c>
      <c r="D42" s="211">
        <f>IF(AuswertMonat&gt;='Plan GuV akt. Jahr'!G$4,'Plan GuV akt. Jahr'!H42,0)+IF(AuswertMonat&gt;='Plan GuV akt. Jahr'!K$4,'Plan GuV akt. Jahr'!L42,0)+IF(AuswertMonat&gt;='Plan GuV akt. Jahr'!O$4,'Plan GuV akt. Jahr'!P42,0)+IF(AuswertMonat&gt;='Plan GuV akt. Jahr'!W$4,'Plan GuV akt. Jahr'!X42,0)+IF(AuswertMonat&gt;='Plan GuV akt. Jahr'!AA$4,'Plan GuV akt. Jahr'!AB42,0)+IF(AuswertMonat&gt;='Plan GuV akt. Jahr'!AE$4,'Plan GuV akt. Jahr'!AF42,0)+IF(AuswertMonat&gt;='Plan GuV akt. Jahr'!AM$4,'Plan GuV akt. Jahr'!AN42,0)+IF(AuswertMonat&gt;='Plan GuV akt. Jahr'!AQ$4,'Plan GuV akt. Jahr'!AR42,0)+IF(AuswertMonat&gt;='Plan GuV akt. Jahr'!AU$4,'Plan GuV akt. Jahr'!AV42,0)+IF(AuswertMonat&gt;='Plan GuV akt. Jahr'!BC$4,'Plan GuV akt. Jahr'!BD42,0)+IF(AuswertMonat&gt;='Plan GuV akt. Jahr'!BG$4,'Plan GuV akt. Jahr'!BH42,0)+IF(AuswertMonat&gt;='Plan GuV akt. Jahr'!BK$4,'Plan GuV akt. Jahr'!BL42,0)</f>
        <v>0</v>
      </c>
      <c r="E42" s="210" t="str">
        <f>IF(D$12="","",IF(D$12=0,"",IF(D42&lt;0,-1*D42/D$12,D42/D$12)))</f>
        <v/>
      </c>
      <c r="F42" s="212">
        <f>D42-B42</f>
        <v>0</v>
      </c>
      <c r="G42" s="205" t="str">
        <f>IF(B42="","",IF(B42=0,"",IF(B42&lt;0,-1*F42/B42,F42/B42)))</f>
        <v/>
      </c>
      <c r="H42" s="213">
        <f>IF(AuswertMonat&gt;='Plan GuV Vorjahr'!G$4,'Plan GuV Vorjahr'!H42,0)+IF(AuswertMonat&gt;='Plan GuV Vorjahr'!K$4,'Plan GuV Vorjahr'!L42,0)+IF(AuswertMonat&gt;='Plan GuV Vorjahr'!O$4,'Plan GuV Vorjahr'!P42,0)+IF(AuswertMonat&gt;='Plan GuV Vorjahr'!W$4,'Plan GuV Vorjahr'!X42,0)+IF(AuswertMonat&gt;='Plan GuV Vorjahr'!AA$4,'Plan GuV Vorjahr'!AB42,0)+IF(AuswertMonat&gt;='Plan GuV Vorjahr'!AE$4,'Plan GuV Vorjahr'!AF42,0)+IF(AuswertMonat&gt;='Plan GuV Vorjahr'!AM$4,'Plan GuV Vorjahr'!AN42,0)+IF(AuswertMonat&gt;='Plan GuV Vorjahr'!AQ$4,'Plan GuV Vorjahr'!AR42,0)+IF(AuswertMonat&gt;='Plan GuV Vorjahr'!AU$4,'Plan GuV Vorjahr'!AV42,0)+IF(AuswertMonat&gt;='Plan GuV Vorjahr'!BC$4,'Plan GuV Vorjahr'!BD42,0)+IF(AuswertMonat&gt;='Plan GuV Vorjahr'!BG$4,'Plan GuV Vorjahr'!BH42,0)+IF(AuswertMonat&gt;='Plan GuV Vorjahr'!BK$4,'Plan GuV Vorjahr'!BL42,0)</f>
        <v>0</v>
      </c>
      <c r="I42" s="212">
        <f>D42-H42</f>
        <v>0</v>
      </c>
      <c r="J42" s="207" t="str">
        <f>IF(H42="","",IF(H42=0,"",IF(H42&lt;0,-1*I42/H42,I42/H42)))</f>
        <v/>
      </c>
      <c r="K42" s="232">
        <f>'Plan GuV akt. Jahr'!BS42</f>
        <v>0</v>
      </c>
      <c r="L42" s="207" t="str">
        <f t="shared" si="0"/>
        <v/>
      </c>
    </row>
    <row r="43" spans="1:15" x14ac:dyDescent="0.2">
      <c r="A43" s="7"/>
      <c r="B43" s="209"/>
      <c r="C43" s="210"/>
      <c r="D43" s="211"/>
      <c r="E43" s="210"/>
      <c r="F43" s="212"/>
      <c r="G43" s="205"/>
      <c r="H43" s="213"/>
      <c r="I43" s="212"/>
      <c r="J43" s="207"/>
      <c r="K43" s="232"/>
      <c r="L43" s="207"/>
    </row>
    <row r="44" spans="1:15" s="60" customFormat="1" x14ac:dyDescent="0.2">
      <c r="A44" s="13" t="s">
        <v>155</v>
      </c>
      <c r="B44" s="214">
        <f>IF(AuswertMonat&gt;='Plan GuV akt. Jahr'!G$4,'Plan GuV akt. Jahr'!G44,0)+IF(AuswertMonat&gt;='Plan GuV akt. Jahr'!K$4,'Plan GuV akt. Jahr'!K44,0)+IF(AuswertMonat&gt;='Plan GuV akt. Jahr'!O$4,'Plan GuV akt. Jahr'!O44,0)+IF(AuswertMonat&gt;='Plan GuV akt. Jahr'!W$4,'Plan GuV akt. Jahr'!W44,0)+IF(AuswertMonat&gt;='Plan GuV akt. Jahr'!AA$4,'Plan GuV akt. Jahr'!AA44,0)+IF(AuswertMonat&gt;='Plan GuV akt. Jahr'!AE$4,'Plan GuV akt. Jahr'!AE44,0)+IF(AuswertMonat&gt;='Plan GuV akt. Jahr'!AM$4,'Plan GuV akt. Jahr'!AM44,0)+IF(AuswertMonat&gt;='Plan GuV akt. Jahr'!AQ$4,'Plan GuV akt. Jahr'!AQ44,0)+IF(AuswertMonat&gt;='Plan GuV akt. Jahr'!AU$4,'Plan GuV akt. Jahr'!AU44,0)+IF(AuswertMonat&gt;='Plan GuV akt. Jahr'!BC$4,'Plan GuV akt. Jahr'!BC44,0)+IF(AuswertMonat&gt;='Plan GuV akt. Jahr'!BG$4,'Plan GuV akt. Jahr'!BG44,0)+IF(AuswertMonat&gt;='Plan GuV akt. Jahr'!BK$4,'Plan GuV akt. Jahr'!BK44,0)</f>
        <v>0</v>
      </c>
      <c r="C44" s="215" t="str">
        <f>IF(B$12="","",IF(B$12=0,"",IF(B44&lt;0,-1*B44/B$12,B44/B$12)))</f>
        <v/>
      </c>
      <c r="D44" s="216">
        <f>IF(AuswertMonat&gt;='Plan GuV akt. Jahr'!G$4,'Plan GuV akt. Jahr'!H44,0)+IF(AuswertMonat&gt;='Plan GuV akt. Jahr'!K$4,'Plan GuV akt. Jahr'!L44,0)+IF(AuswertMonat&gt;='Plan GuV akt. Jahr'!O$4,'Plan GuV akt. Jahr'!P44,0)+IF(AuswertMonat&gt;='Plan GuV akt. Jahr'!W$4,'Plan GuV akt. Jahr'!X44,0)+IF(AuswertMonat&gt;='Plan GuV akt. Jahr'!AA$4,'Plan GuV akt. Jahr'!AB44,0)+IF(AuswertMonat&gt;='Plan GuV akt. Jahr'!AE$4,'Plan GuV akt. Jahr'!AF44,0)+IF(AuswertMonat&gt;='Plan GuV akt. Jahr'!AM$4,'Plan GuV akt. Jahr'!AN44,0)+IF(AuswertMonat&gt;='Plan GuV akt. Jahr'!AQ$4,'Plan GuV akt. Jahr'!AR44,0)+IF(AuswertMonat&gt;='Plan GuV akt. Jahr'!AU$4,'Plan GuV akt. Jahr'!AV44,0)+IF(AuswertMonat&gt;='Plan GuV akt. Jahr'!BC$4,'Plan GuV akt. Jahr'!BD44,0)+IF(AuswertMonat&gt;='Plan GuV akt. Jahr'!BG$4,'Plan GuV akt. Jahr'!BH44,0)+IF(AuswertMonat&gt;='Plan GuV akt. Jahr'!BK$4,'Plan GuV akt. Jahr'!BL44,0)</f>
        <v>0</v>
      </c>
      <c r="E44" s="215" t="str">
        <f>IF(D$12="","",IF(D$12=0,"",IF(D44&lt;0,-1*D44/D$12,D44/D$12)))</f>
        <v/>
      </c>
      <c r="F44" s="217">
        <f>D44-B44</f>
        <v>0</v>
      </c>
      <c r="G44" s="218" t="str">
        <f>IF(B44="","",IF(B44=0,"",IF(B44&lt;0,-1*F44/B44,F44/B44)))</f>
        <v/>
      </c>
      <c r="H44" s="219">
        <f>IF(AuswertMonat&gt;='Plan GuV Vorjahr'!G$4,'Plan GuV Vorjahr'!H44,0)+IF(AuswertMonat&gt;='Plan GuV Vorjahr'!K$4,'Plan GuV Vorjahr'!L44,0)+IF(AuswertMonat&gt;='Plan GuV Vorjahr'!O$4,'Plan GuV Vorjahr'!P44,0)+IF(AuswertMonat&gt;='Plan GuV Vorjahr'!W$4,'Plan GuV Vorjahr'!X44,0)+IF(AuswertMonat&gt;='Plan GuV Vorjahr'!AA$4,'Plan GuV Vorjahr'!AB44,0)+IF(AuswertMonat&gt;='Plan GuV Vorjahr'!AE$4,'Plan GuV Vorjahr'!AF44,0)+IF(AuswertMonat&gt;='Plan GuV Vorjahr'!AM$4,'Plan GuV Vorjahr'!AN44,0)+IF(AuswertMonat&gt;='Plan GuV Vorjahr'!AQ$4,'Plan GuV Vorjahr'!AR44,0)+IF(AuswertMonat&gt;='Plan GuV Vorjahr'!AU$4,'Plan GuV Vorjahr'!AV44,0)+IF(AuswertMonat&gt;='Plan GuV Vorjahr'!BC$4,'Plan GuV Vorjahr'!BD44,0)+IF(AuswertMonat&gt;='Plan GuV Vorjahr'!BG$4,'Plan GuV Vorjahr'!BH44,0)+IF(AuswertMonat&gt;='Plan GuV Vorjahr'!BK$4,'Plan GuV Vorjahr'!BL44,0)</f>
        <v>0</v>
      </c>
      <c r="I44" s="217">
        <f>D44-H44</f>
        <v>0</v>
      </c>
      <c r="J44" s="220" t="str">
        <f>IF(H44="","",IF(H44=0,"",IF(H44&lt;0,-1*I44/H44,I44/H44)))</f>
        <v/>
      </c>
      <c r="K44" s="229">
        <f>SUM(K26:K42,K21)</f>
        <v>0</v>
      </c>
      <c r="L44" s="220" t="str">
        <f t="shared" si="0"/>
        <v/>
      </c>
    </row>
    <row r="45" spans="1:15" x14ac:dyDescent="0.2">
      <c r="A45" s="7"/>
      <c r="B45" s="209"/>
      <c r="C45" s="210"/>
      <c r="D45" s="211"/>
      <c r="E45" s="210"/>
      <c r="F45" s="212"/>
      <c r="G45" s="205"/>
      <c r="H45" s="213"/>
      <c r="I45" s="212"/>
      <c r="J45" s="207"/>
      <c r="K45" s="232"/>
      <c r="L45" s="207"/>
    </row>
    <row r="46" spans="1:15" s="60" customFormat="1" x14ac:dyDescent="0.2">
      <c r="A46" s="13" t="s">
        <v>16</v>
      </c>
      <c r="B46" s="214">
        <f>IF(AuswertMonat&gt;='Plan GuV akt. Jahr'!G$4,'Plan GuV akt. Jahr'!G46,0)+IF(AuswertMonat&gt;='Plan GuV akt. Jahr'!K$4,'Plan GuV akt. Jahr'!K46,0)+IF(AuswertMonat&gt;='Plan GuV akt. Jahr'!O$4,'Plan GuV akt. Jahr'!O46,0)+IF(AuswertMonat&gt;='Plan GuV akt. Jahr'!W$4,'Plan GuV akt. Jahr'!W46,0)+IF(AuswertMonat&gt;='Plan GuV akt. Jahr'!AA$4,'Plan GuV akt. Jahr'!AA46,0)+IF(AuswertMonat&gt;='Plan GuV akt. Jahr'!AE$4,'Plan GuV akt. Jahr'!AE46,0)+IF(AuswertMonat&gt;='Plan GuV akt. Jahr'!AM$4,'Plan GuV akt. Jahr'!AM46,0)+IF(AuswertMonat&gt;='Plan GuV akt. Jahr'!AQ$4,'Plan GuV akt. Jahr'!AQ46,0)+IF(AuswertMonat&gt;='Plan GuV akt. Jahr'!AU$4,'Plan GuV akt. Jahr'!AU46,0)+IF(AuswertMonat&gt;='Plan GuV akt. Jahr'!BC$4,'Plan GuV akt. Jahr'!BC46,0)+IF(AuswertMonat&gt;='Plan GuV akt. Jahr'!BG$4,'Plan GuV akt. Jahr'!BG46,0)+IF(AuswertMonat&gt;='Plan GuV akt. Jahr'!BK$4,'Plan GuV akt. Jahr'!BK46,0)</f>
        <v>0</v>
      </c>
      <c r="C46" s="215" t="str">
        <f>IF(B$12="","",IF(B$12=0,"",IF(B46&lt;0,-1*B46/B$12,B46/B$12)))</f>
        <v/>
      </c>
      <c r="D46" s="216">
        <f>IF(AuswertMonat&gt;='Plan GuV akt. Jahr'!G$4,'Plan GuV akt. Jahr'!H46,0)+IF(AuswertMonat&gt;='Plan GuV akt. Jahr'!K$4,'Plan GuV akt. Jahr'!L46,0)+IF(AuswertMonat&gt;='Plan GuV akt. Jahr'!O$4,'Plan GuV akt. Jahr'!P46,0)+IF(AuswertMonat&gt;='Plan GuV akt. Jahr'!W$4,'Plan GuV akt. Jahr'!X46,0)+IF(AuswertMonat&gt;='Plan GuV akt. Jahr'!AA$4,'Plan GuV akt. Jahr'!AB46,0)+IF(AuswertMonat&gt;='Plan GuV akt. Jahr'!AE$4,'Plan GuV akt. Jahr'!AF46,0)+IF(AuswertMonat&gt;='Plan GuV akt. Jahr'!AM$4,'Plan GuV akt. Jahr'!AN46,0)+IF(AuswertMonat&gt;='Plan GuV akt. Jahr'!AQ$4,'Plan GuV akt. Jahr'!AR46,0)+IF(AuswertMonat&gt;='Plan GuV akt. Jahr'!AU$4,'Plan GuV akt. Jahr'!AV46,0)+IF(AuswertMonat&gt;='Plan GuV akt. Jahr'!BC$4,'Plan GuV akt. Jahr'!BD46,0)+IF(AuswertMonat&gt;='Plan GuV akt. Jahr'!BG$4,'Plan GuV akt. Jahr'!BH46,0)+IF(AuswertMonat&gt;='Plan GuV akt. Jahr'!BK$4,'Plan GuV akt. Jahr'!BL46,0)</f>
        <v>0</v>
      </c>
      <c r="E46" s="215" t="str">
        <f>IF(D$12="","",IF(D$12=0,"",IF(D46&lt;0,-1*D46/D$12,D46/D$12)))</f>
        <v/>
      </c>
      <c r="F46" s="217">
        <f>D46-B46</f>
        <v>0</v>
      </c>
      <c r="G46" s="218" t="str">
        <f>IF(B46="","",IF(B46=0,"",IF(B46&lt;0,-1*F46/B46,F46/B46)))</f>
        <v/>
      </c>
      <c r="H46" s="219">
        <f>IF(AuswertMonat&gt;='Plan GuV Vorjahr'!G$4,'Plan GuV Vorjahr'!H46,0)+IF(AuswertMonat&gt;='Plan GuV Vorjahr'!K$4,'Plan GuV Vorjahr'!L46,0)+IF(AuswertMonat&gt;='Plan GuV Vorjahr'!O$4,'Plan GuV Vorjahr'!P46,0)+IF(AuswertMonat&gt;='Plan GuV Vorjahr'!W$4,'Plan GuV Vorjahr'!X46,0)+IF(AuswertMonat&gt;='Plan GuV Vorjahr'!AA$4,'Plan GuV Vorjahr'!AB46,0)+IF(AuswertMonat&gt;='Plan GuV Vorjahr'!AE$4,'Plan GuV Vorjahr'!AF46,0)+IF(AuswertMonat&gt;='Plan GuV Vorjahr'!AM$4,'Plan GuV Vorjahr'!AN46,0)+IF(AuswertMonat&gt;='Plan GuV Vorjahr'!AQ$4,'Plan GuV Vorjahr'!AR46,0)+IF(AuswertMonat&gt;='Plan GuV Vorjahr'!AU$4,'Plan GuV Vorjahr'!AV46,0)+IF(AuswertMonat&gt;='Plan GuV Vorjahr'!BC$4,'Plan GuV Vorjahr'!BD46,0)+IF(AuswertMonat&gt;='Plan GuV Vorjahr'!BG$4,'Plan GuV Vorjahr'!BH46,0)+IF(AuswertMonat&gt;='Plan GuV Vorjahr'!BK$4,'Plan GuV Vorjahr'!BL46,0)</f>
        <v>0</v>
      </c>
      <c r="I46" s="217">
        <f>D46-H46</f>
        <v>0</v>
      </c>
      <c r="J46" s="220" t="str">
        <f>IF(H46="","",IF(H46=0,"",IF(H46&lt;0,-1*I46/H46,I46/H46)))</f>
        <v/>
      </c>
      <c r="K46" s="229">
        <f>K19-K44</f>
        <v>0</v>
      </c>
      <c r="L46" s="220" t="str">
        <f t="shared" si="0"/>
        <v/>
      </c>
      <c r="N46" s="5"/>
      <c r="O46" s="5"/>
    </row>
    <row r="47" spans="1:15" x14ac:dyDescent="0.2">
      <c r="A47" s="39"/>
      <c r="B47" s="209"/>
      <c r="C47" s="210"/>
      <c r="D47" s="211"/>
      <c r="E47" s="210"/>
      <c r="F47" s="212"/>
      <c r="G47" s="205"/>
      <c r="H47" s="213"/>
      <c r="I47" s="212"/>
      <c r="J47" s="207"/>
      <c r="K47" s="232"/>
      <c r="L47" s="207"/>
    </row>
    <row r="48" spans="1:15" x14ac:dyDescent="0.2">
      <c r="A48" s="7" t="s">
        <v>17</v>
      </c>
      <c r="B48" s="209">
        <f>IF(AuswertMonat&gt;='Plan GuV akt. Jahr'!G$4,'Plan GuV akt. Jahr'!G48,0)+IF(AuswertMonat&gt;='Plan GuV akt. Jahr'!K$4,'Plan GuV akt. Jahr'!K48,0)+IF(AuswertMonat&gt;='Plan GuV akt. Jahr'!O$4,'Plan GuV akt. Jahr'!O48,0)+IF(AuswertMonat&gt;='Plan GuV akt. Jahr'!W$4,'Plan GuV akt. Jahr'!W48,0)+IF(AuswertMonat&gt;='Plan GuV akt. Jahr'!AA$4,'Plan GuV akt. Jahr'!AA48,0)+IF(AuswertMonat&gt;='Plan GuV akt. Jahr'!AE$4,'Plan GuV akt. Jahr'!AE48,0)+IF(AuswertMonat&gt;='Plan GuV akt. Jahr'!AM$4,'Plan GuV akt. Jahr'!AM48,0)+IF(AuswertMonat&gt;='Plan GuV akt. Jahr'!AQ$4,'Plan GuV akt. Jahr'!AQ48,0)+IF(AuswertMonat&gt;='Plan GuV akt. Jahr'!AU$4,'Plan GuV akt. Jahr'!AU48,0)+IF(AuswertMonat&gt;='Plan GuV akt. Jahr'!BC$4,'Plan GuV akt. Jahr'!BC48,0)+IF(AuswertMonat&gt;='Plan GuV akt. Jahr'!BG$4,'Plan GuV akt. Jahr'!BG48,0)+IF(AuswertMonat&gt;='Plan GuV akt. Jahr'!BK$4,'Plan GuV akt. Jahr'!BK48,0)</f>
        <v>0</v>
      </c>
      <c r="C48" s="210" t="str">
        <f>IF(B$12="","",IF(B$12=0,"",IF(B48&lt;0,-1*B48/B$12,B48/B$12)))</f>
        <v/>
      </c>
      <c r="D48" s="211">
        <f>IF(AuswertMonat&gt;='Plan GuV akt. Jahr'!G$4,'Plan GuV akt. Jahr'!H48,0)+IF(AuswertMonat&gt;='Plan GuV akt. Jahr'!K$4,'Plan GuV akt. Jahr'!L48,0)+IF(AuswertMonat&gt;='Plan GuV akt. Jahr'!O$4,'Plan GuV akt. Jahr'!P48,0)+IF(AuswertMonat&gt;='Plan GuV akt. Jahr'!W$4,'Plan GuV akt. Jahr'!X48,0)+IF(AuswertMonat&gt;='Plan GuV akt. Jahr'!AA$4,'Plan GuV akt. Jahr'!AB48,0)+IF(AuswertMonat&gt;='Plan GuV akt. Jahr'!AE$4,'Plan GuV akt. Jahr'!AF48,0)+IF(AuswertMonat&gt;='Plan GuV akt. Jahr'!AM$4,'Plan GuV akt. Jahr'!AN48,0)+IF(AuswertMonat&gt;='Plan GuV akt. Jahr'!AQ$4,'Plan GuV akt. Jahr'!AR48,0)+IF(AuswertMonat&gt;='Plan GuV akt. Jahr'!AU$4,'Plan GuV akt. Jahr'!AV48,0)+IF(AuswertMonat&gt;='Plan GuV akt. Jahr'!BC$4,'Plan GuV akt. Jahr'!BD48,0)+IF(AuswertMonat&gt;='Plan GuV akt. Jahr'!BG$4,'Plan GuV akt. Jahr'!BH48,0)+IF(AuswertMonat&gt;='Plan GuV akt. Jahr'!BK$4,'Plan GuV akt. Jahr'!BL48,0)</f>
        <v>0</v>
      </c>
      <c r="E48" s="210" t="str">
        <f>IF(D$12="","",IF(D$12=0,"",IF(D48&lt;0,-1*D48/D$12,D48/D$12)))</f>
        <v/>
      </c>
      <c r="F48" s="212">
        <f>D48-B48</f>
        <v>0</v>
      </c>
      <c r="G48" s="205" t="str">
        <f>IF(B48="","",IF(B48=0,"",IF(B48&lt;0,-1*F48/B48,F48/B48)))</f>
        <v/>
      </c>
      <c r="H48" s="213">
        <f>IF(AuswertMonat&gt;='Plan GuV Vorjahr'!G$4,'Plan GuV Vorjahr'!H48,0)+IF(AuswertMonat&gt;='Plan GuV Vorjahr'!K$4,'Plan GuV Vorjahr'!L48,0)+IF(AuswertMonat&gt;='Plan GuV Vorjahr'!O$4,'Plan GuV Vorjahr'!P48,0)+IF(AuswertMonat&gt;='Plan GuV Vorjahr'!W$4,'Plan GuV Vorjahr'!X48,0)+IF(AuswertMonat&gt;='Plan GuV Vorjahr'!AA$4,'Plan GuV Vorjahr'!AB48,0)+IF(AuswertMonat&gt;='Plan GuV Vorjahr'!AE$4,'Plan GuV Vorjahr'!AF48,0)+IF(AuswertMonat&gt;='Plan GuV Vorjahr'!AM$4,'Plan GuV Vorjahr'!AN48,0)+IF(AuswertMonat&gt;='Plan GuV Vorjahr'!AQ$4,'Plan GuV Vorjahr'!AR48,0)+IF(AuswertMonat&gt;='Plan GuV Vorjahr'!AU$4,'Plan GuV Vorjahr'!AV48,0)+IF(AuswertMonat&gt;='Plan GuV Vorjahr'!BC$4,'Plan GuV Vorjahr'!BD48,0)+IF(AuswertMonat&gt;='Plan GuV Vorjahr'!BG$4,'Plan GuV Vorjahr'!BH48,0)+IF(AuswertMonat&gt;='Plan GuV Vorjahr'!BK$4,'Plan GuV Vorjahr'!BL48,0)</f>
        <v>0</v>
      </c>
      <c r="I48" s="212">
        <f>D48-H48</f>
        <v>0</v>
      </c>
      <c r="J48" s="207" t="str">
        <f>IF(H48="","",IF(H48=0,"",IF(H48&lt;0,-1*I48/H48,I48/H48)))</f>
        <v/>
      </c>
      <c r="K48" s="232">
        <f>'Plan GuV akt. Jahr'!BS48</f>
        <v>0</v>
      </c>
      <c r="L48" s="207" t="str">
        <f t="shared" si="0"/>
        <v/>
      </c>
    </row>
    <row r="49" spans="1:13" x14ac:dyDescent="0.2">
      <c r="A49" s="7" t="s">
        <v>18</v>
      </c>
      <c r="B49" s="209">
        <f>IF(AuswertMonat&gt;='Plan GuV akt. Jahr'!G$4,'Plan GuV akt. Jahr'!G49,0)+IF(AuswertMonat&gt;='Plan GuV akt. Jahr'!K$4,'Plan GuV akt. Jahr'!K49,0)+IF(AuswertMonat&gt;='Plan GuV akt. Jahr'!O$4,'Plan GuV akt. Jahr'!O49,0)+IF(AuswertMonat&gt;='Plan GuV akt. Jahr'!W$4,'Plan GuV akt. Jahr'!W49,0)+IF(AuswertMonat&gt;='Plan GuV akt. Jahr'!AA$4,'Plan GuV akt. Jahr'!AA49,0)+IF(AuswertMonat&gt;='Plan GuV akt. Jahr'!AE$4,'Plan GuV akt. Jahr'!AE49,0)+IF(AuswertMonat&gt;='Plan GuV akt. Jahr'!AM$4,'Plan GuV akt. Jahr'!AM49,0)+IF(AuswertMonat&gt;='Plan GuV akt. Jahr'!AQ$4,'Plan GuV akt. Jahr'!AQ49,0)+IF(AuswertMonat&gt;='Plan GuV akt. Jahr'!AU$4,'Plan GuV akt. Jahr'!AU49,0)+IF(AuswertMonat&gt;='Plan GuV akt. Jahr'!BC$4,'Plan GuV akt. Jahr'!BC49,0)+IF(AuswertMonat&gt;='Plan GuV akt. Jahr'!BG$4,'Plan GuV akt. Jahr'!BG49,0)+IF(AuswertMonat&gt;='Plan GuV akt. Jahr'!BK$4,'Plan GuV akt. Jahr'!BK49,0)</f>
        <v>0</v>
      </c>
      <c r="C49" s="210" t="str">
        <f>IF(B$12="","",IF(B$12=0,"",IF(B49&lt;0,-1*B49/B$12,B49/B$12)))</f>
        <v/>
      </c>
      <c r="D49" s="211">
        <f>IF(AuswertMonat&gt;='Plan GuV akt. Jahr'!G$4,'Plan GuV akt. Jahr'!H49,0)+IF(AuswertMonat&gt;='Plan GuV akt. Jahr'!K$4,'Plan GuV akt. Jahr'!L49,0)+IF(AuswertMonat&gt;='Plan GuV akt. Jahr'!O$4,'Plan GuV akt. Jahr'!P49,0)+IF(AuswertMonat&gt;='Plan GuV akt. Jahr'!W$4,'Plan GuV akt. Jahr'!X49,0)+IF(AuswertMonat&gt;='Plan GuV akt. Jahr'!AA$4,'Plan GuV akt. Jahr'!AB49,0)+IF(AuswertMonat&gt;='Plan GuV akt. Jahr'!AE$4,'Plan GuV akt. Jahr'!AF49,0)+IF(AuswertMonat&gt;='Plan GuV akt. Jahr'!AM$4,'Plan GuV akt. Jahr'!AN49,0)+IF(AuswertMonat&gt;='Plan GuV akt. Jahr'!AQ$4,'Plan GuV akt. Jahr'!AR49,0)+IF(AuswertMonat&gt;='Plan GuV akt. Jahr'!AU$4,'Plan GuV akt. Jahr'!AV49,0)+IF(AuswertMonat&gt;='Plan GuV akt. Jahr'!BC$4,'Plan GuV akt. Jahr'!BD49,0)+IF(AuswertMonat&gt;='Plan GuV akt. Jahr'!BG$4,'Plan GuV akt. Jahr'!BH49,0)+IF(AuswertMonat&gt;='Plan GuV akt. Jahr'!BK$4,'Plan GuV akt. Jahr'!BL49,0)</f>
        <v>0</v>
      </c>
      <c r="E49" s="210" t="str">
        <f>IF(D$12="","",IF(D$12=0,"",IF(D49&lt;0,-1*D49/D$12,D49/D$12)))</f>
        <v/>
      </c>
      <c r="F49" s="212">
        <f>D49-B49</f>
        <v>0</v>
      </c>
      <c r="G49" s="205" t="str">
        <f>IF(B49="","",IF(B49=0,"",IF(B49&lt;0,-1*F49/B49,F49/B49)))</f>
        <v/>
      </c>
      <c r="H49" s="213">
        <f>IF(AuswertMonat&gt;='Plan GuV Vorjahr'!G$4,'Plan GuV Vorjahr'!H49,0)+IF(AuswertMonat&gt;='Plan GuV Vorjahr'!K$4,'Plan GuV Vorjahr'!L49,0)+IF(AuswertMonat&gt;='Plan GuV Vorjahr'!O$4,'Plan GuV Vorjahr'!P49,0)+IF(AuswertMonat&gt;='Plan GuV Vorjahr'!W$4,'Plan GuV Vorjahr'!X49,0)+IF(AuswertMonat&gt;='Plan GuV Vorjahr'!AA$4,'Plan GuV Vorjahr'!AB49,0)+IF(AuswertMonat&gt;='Plan GuV Vorjahr'!AE$4,'Plan GuV Vorjahr'!AF49,0)+IF(AuswertMonat&gt;='Plan GuV Vorjahr'!AM$4,'Plan GuV Vorjahr'!AN49,0)+IF(AuswertMonat&gt;='Plan GuV Vorjahr'!AQ$4,'Plan GuV Vorjahr'!AR49,0)+IF(AuswertMonat&gt;='Plan GuV Vorjahr'!AU$4,'Plan GuV Vorjahr'!AV49,0)+IF(AuswertMonat&gt;='Plan GuV Vorjahr'!BC$4,'Plan GuV Vorjahr'!BD49,0)+IF(AuswertMonat&gt;='Plan GuV Vorjahr'!BG$4,'Plan GuV Vorjahr'!BH49,0)+IF(AuswertMonat&gt;='Plan GuV Vorjahr'!BK$4,'Plan GuV Vorjahr'!BL49,0)</f>
        <v>0</v>
      </c>
      <c r="I49" s="212">
        <f>D49-H49</f>
        <v>0</v>
      </c>
      <c r="J49" s="207" t="str">
        <f>IF(H49="","",IF(H49=0,"",IF(H49&lt;0,-1*I49/H49,I49/H49)))</f>
        <v/>
      </c>
      <c r="K49" s="232">
        <f>'Plan GuV akt. Jahr'!BS49</f>
        <v>0</v>
      </c>
      <c r="L49" s="207" t="str">
        <f t="shared" si="0"/>
        <v/>
      </c>
    </row>
    <row r="50" spans="1:13" x14ac:dyDescent="0.2">
      <c r="A50" s="7"/>
      <c r="B50" s="209"/>
      <c r="C50" s="210"/>
      <c r="D50" s="211"/>
      <c r="E50" s="210"/>
      <c r="F50" s="212"/>
      <c r="G50" s="205"/>
      <c r="H50" s="213"/>
      <c r="I50" s="212"/>
      <c r="J50" s="207"/>
      <c r="K50" s="232"/>
      <c r="L50" s="207"/>
    </row>
    <row r="51" spans="1:13" s="60" customFormat="1" ht="25.5" x14ac:dyDescent="0.2">
      <c r="A51" s="154" t="s">
        <v>19</v>
      </c>
      <c r="B51" s="216">
        <f>IF(AuswertMonat&gt;='Plan GuV akt. Jahr'!G$4,'Plan GuV akt. Jahr'!G51,0)+IF(AuswertMonat&gt;='Plan GuV akt. Jahr'!K$4,'Plan GuV akt. Jahr'!K51,0)+IF(AuswertMonat&gt;='Plan GuV akt. Jahr'!O$4,'Plan GuV akt. Jahr'!O51,0)+IF(AuswertMonat&gt;='Plan GuV akt. Jahr'!W$4,'Plan GuV akt. Jahr'!W51,0)+IF(AuswertMonat&gt;='Plan GuV akt. Jahr'!AA$4,'Plan GuV akt. Jahr'!AA51,0)+IF(AuswertMonat&gt;='Plan GuV akt. Jahr'!AE$4,'Plan GuV akt. Jahr'!AE51,0)+IF(AuswertMonat&gt;='Plan GuV akt. Jahr'!AM$4,'Plan GuV akt. Jahr'!AM51,0)+IF(AuswertMonat&gt;='Plan GuV akt. Jahr'!AQ$4,'Plan GuV akt. Jahr'!AQ51,0)+IF(AuswertMonat&gt;='Plan GuV akt. Jahr'!AU$4,'Plan GuV akt. Jahr'!AU51,0)+IF(AuswertMonat&gt;='Plan GuV akt. Jahr'!BC$4,'Plan GuV akt. Jahr'!BC51,0)+IF(AuswertMonat&gt;='Plan GuV akt. Jahr'!BG$4,'Plan GuV akt. Jahr'!BG51,0)+IF(AuswertMonat&gt;='Plan GuV akt. Jahr'!BK$4,'Plan GuV akt. Jahr'!BK51,0)</f>
        <v>0</v>
      </c>
      <c r="C51" s="215" t="str">
        <f>IF(B$12="","",IF(B$12=0,"",IF(B51&lt;0,-1*B51/B$12,B51/B$12)))</f>
        <v/>
      </c>
      <c r="D51" s="216">
        <f>IF(AuswertMonat&gt;='Plan GuV akt. Jahr'!G$4,'Plan GuV akt. Jahr'!H51,0)+IF(AuswertMonat&gt;='Plan GuV akt. Jahr'!K$4,'Plan GuV akt. Jahr'!L51,0)+IF(AuswertMonat&gt;='Plan GuV akt. Jahr'!O$4,'Plan GuV akt. Jahr'!P51,0)+IF(AuswertMonat&gt;='Plan GuV akt. Jahr'!W$4,'Plan GuV akt. Jahr'!X51,0)+IF(AuswertMonat&gt;='Plan GuV akt. Jahr'!AA$4,'Plan GuV akt. Jahr'!AB51,0)+IF(AuswertMonat&gt;='Plan GuV akt. Jahr'!AE$4,'Plan GuV akt. Jahr'!AF51,0)+IF(AuswertMonat&gt;='Plan GuV akt. Jahr'!AM$4,'Plan GuV akt. Jahr'!AN51,0)+IF(AuswertMonat&gt;='Plan GuV akt. Jahr'!AQ$4,'Plan GuV akt. Jahr'!AR51,0)+IF(AuswertMonat&gt;='Plan GuV akt. Jahr'!AU$4,'Plan GuV akt. Jahr'!AV51,0)+IF(AuswertMonat&gt;='Plan GuV akt. Jahr'!BC$4,'Plan GuV akt. Jahr'!BD51,0)+IF(AuswertMonat&gt;='Plan GuV akt. Jahr'!BG$4,'Plan GuV akt. Jahr'!BH51,0)+IF(AuswertMonat&gt;='Plan GuV akt. Jahr'!BK$4,'Plan GuV akt. Jahr'!BL51,0)</f>
        <v>0</v>
      </c>
      <c r="E51" s="215" t="str">
        <f>IF(D$12="","",IF(D$12=0,"",IF(D51&lt;0,-1*D51/D$12,D51/D$12)))</f>
        <v/>
      </c>
      <c r="F51" s="217">
        <f>D51-B51</f>
        <v>0</v>
      </c>
      <c r="G51" s="218" t="str">
        <f>IF(B51="","",IF(B51=0,"",IF(B51&lt;0,-1*F51/B51,F51/B51)))</f>
        <v/>
      </c>
      <c r="H51" s="219">
        <f>IF(AuswertMonat&gt;='Plan GuV Vorjahr'!G$4,'Plan GuV Vorjahr'!H51,0)+IF(AuswertMonat&gt;='Plan GuV Vorjahr'!K$4,'Plan GuV Vorjahr'!L51,0)+IF(AuswertMonat&gt;='Plan GuV Vorjahr'!O$4,'Plan GuV Vorjahr'!P51,0)+IF(AuswertMonat&gt;='Plan GuV Vorjahr'!W$4,'Plan GuV Vorjahr'!X51,0)+IF(AuswertMonat&gt;='Plan GuV Vorjahr'!AA$4,'Plan GuV Vorjahr'!AB51,0)+IF(AuswertMonat&gt;='Plan GuV Vorjahr'!AE$4,'Plan GuV Vorjahr'!AF51,0)+IF(AuswertMonat&gt;='Plan GuV Vorjahr'!AM$4,'Plan GuV Vorjahr'!AN51,0)+IF(AuswertMonat&gt;='Plan GuV Vorjahr'!AQ$4,'Plan GuV Vorjahr'!AR51,0)+IF(AuswertMonat&gt;='Plan GuV Vorjahr'!AU$4,'Plan GuV Vorjahr'!AV51,0)+IF(AuswertMonat&gt;='Plan GuV Vorjahr'!BC$4,'Plan GuV Vorjahr'!BD51,0)+IF(AuswertMonat&gt;='Plan GuV Vorjahr'!BG$4,'Plan GuV Vorjahr'!BH51,0)+IF(AuswertMonat&gt;='Plan GuV Vorjahr'!BK$4,'Plan GuV Vorjahr'!BL51,0)</f>
        <v>0</v>
      </c>
      <c r="I51" s="217">
        <f>D51-H51</f>
        <v>0</v>
      </c>
      <c r="J51" s="220" t="str">
        <f>IF(H51="","",IF(H51=0,"",IF(H51&lt;0,-1*I51/H51,I51/H51)))</f>
        <v/>
      </c>
      <c r="K51" s="230">
        <f>K46+K48-K49</f>
        <v>0</v>
      </c>
      <c r="L51" s="220" t="str">
        <f t="shared" si="0"/>
        <v/>
      </c>
    </row>
    <row r="52" spans="1:13" x14ac:dyDescent="0.2">
      <c r="A52" s="39"/>
      <c r="B52" s="209"/>
      <c r="C52" s="210"/>
      <c r="D52" s="211"/>
      <c r="E52" s="210"/>
      <c r="F52" s="212"/>
      <c r="G52" s="205"/>
      <c r="H52" s="213"/>
      <c r="I52" s="212"/>
      <c r="J52" s="207"/>
      <c r="K52" s="232"/>
      <c r="L52" s="207"/>
    </row>
    <row r="53" spans="1:13" x14ac:dyDescent="0.2">
      <c r="A53" s="14" t="s">
        <v>20</v>
      </c>
      <c r="B53" s="209">
        <f>IF(AuswertMonat&gt;='Plan GuV akt. Jahr'!G$4,'Plan GuV akt. Jahr'!G53,0)+IF(AuswertMonat&gt;='Plan GuV akt. Jahr'!K$4,'Plan GuV akt. Jahr'!K53,0)+IF(AuswertMonat&gt;='Plan GuV akt. Jahr'!O$4,'Plan GuV akt. Jahr'!O53,0)+IF(AuswertMonat&gt;='Plan GuV akt. Jahr'!W$4,'Plan GuV akt. Jahr'!W53,0)+IF(AuswertMonat&gt;='Plan GuV akt. Jahr'!AA$4,'Plan GuV akt. Jahr'!AA53,0)+IF(AuswertMonat&gt;='Plan GuV akt. Jahr'!AE$4,'Plan GuV akt. Jahr'!AE53,0)+IF(AuswertMonat&gt;='Plan GuV akt. Jahr'!AM$4,'Plan GuV akt. Jahr'!AM53,0)+IF(AuswertMonat&gt;='Plan GuV akt. Jahr'!AQ$4,'Plan GuV akt. Jahr'!AQ53,0)+IF(AuswertMonat&gt;='Plan GuV akt. Jahr'!AU$4,'Plan GuV akt. Jahr'!AU53,0)+IF(AuswertMonat&gt;='Plan GuV akt. Jahr'!BC$4,'Plan GuV akt. Jahr'!BC53,0)+IF(AuswertMonat&gt;='Plan GuV akt. Jahr'!BG$4,'Plan GuV akt. Jahr'!BG53,0)+IF(AuswertMonat&gt;='Plan GuV akt. Jahr'!BK$4,'Plan GuV akt. Jahr'!BK53,0)</f>
        <v>0</v>
      </c>
      <c r="C53" s="210" t="str">
        <f>IF(B$12="","",IF(B$12=0,"",IF(B53&lt;0,-1*B53/B$12,B53/B$12)))</f>
        <v/>
      </c>
      <c r="D53" s="211">
        <f>IF(AuswertMonat&gt;='Plan GuV akt. Jahr'!G$4,'Plan GuV akt. Jahr'!H53,0)+IF(AuswertMonat&gt;='Plan GuV akt. Jahr'!K$4,'Plan GuV akt. Jahr'!L53,0)+IF(AuswertMonat&gt;='Plan GuV akt. Jahr'!O$4,'Plan GuV akt. Jahr'!P53,0)+IF(AuswertMonat&gt;='Plan GuV akt. Jahr'!W$4,'Plan GuV akt. Jahr'!X53,0)+IF(AuswertMonat&gt;='Plan GuV akt. Jahr'!AA$4,'Plan GuV akt. Jahr'!AB53,0)+IF(AuswertMonat&gt;='Plan GuV akt. Jahr'!AE$4,'Plan GuV akt. Jahr'!AF53,0)+IF(AuswertMonat&gt;='Plan GuV akt. Jahr'!AM$4,'Plan GuV akt. Jahr'!AN53,0)+IF(AuswertMonat&gt;='Plan GuV akt. Jahr'!AQ$4,'Plan GuV akt. Jahr'!AR53,0)+IF(AuswertMonat&gt;='Plan GuV akt. Jahr'!AU$4,'Plan GuV akt. Jahr'!AV53,0)+IF(AuswertMonat&gt;='Plan GuV akt. Jahr'!BC$4,'Plan GuV akt. Jahr'!BD53,0)+IF(AuswertMonat&gt;='Plan GuV akt. Jahr'!BG$4,'Plan GuV akt. Jahr'!BH53,0)+IF(AuswertMonat&gt;='Plan GuV akt. Jahr'!BK$4,'Plan GuV akt. Jahr'!BL53,0)</f>
        <v>0</v>
      </c>
      <c r="E53" s="210" t="str">
        <f>IF(D$12="","",IF(D$12=0,"",IF(D53&lt;0,-1*D53/D$12,D53/D$12)))</f>
        <v/>
      </c>
      <c r="F53" s="212">
        <f>D53-B53</f>
        <v>0</v>
      </c>
      <c r="G53" s="205" t="str">
        <f>IF(B53="","",IF(B53=0,"",IF(B53&lt;0,-1*F53/B53,F53/B53)))</f>
        <v/>
      </c>
      <c r="H53" s="213">
        <f>IF(AuswertMonat&gt;='Plan GuV Vorjahr'!G$4,'Plan GuV Vorjahr'!H53,0)+IF(AuswertMonat&gt;='Plan GuV Vorjahr'!K$4,'Plan GuV Vorjahr'!L53,0)+IF(AuswertMonat&gt;='Plan GuV Vorjahr'!O$4,'Plan GuV Vorjahr'!P53,0)+IF(AuswertMonat&gt;='Plan GuV Vorjahr'!W$4,'Plan GuV Vorjahr'!X53,0)+IF(AuswertMonat&gt;='Plan GuV Vorjahr'!AA$4,'Plan GuV Vorjahr'!AB53,0)+IF(AuswertMonat&gt;='Plan GuV Vorjahr'!AE$4,'Plan GuV Vorjahr'!AF53,0)+IF(AuswertMonat&gt;='Plan GuV Vorjahr'!AM$4,'Plan GuV Vorjahr'!AN53,0)+IF(AuswertMonat&gt;='Plan GuV Vorjahr'!AQ$4,'Plan GuV Vorjahr'!AR53,0)+IF(AuswertMonat&gt;='Plan GuV Vorjahr'!AU$4,'Plan GuV Vorjahr'!AV53,0)+IF(AuswertMonat&gt;='Plan GuV Vorjahr'!BC$4,'Plan GuV Vorjahr'!BD53,0)+IF(AuswertMonat&gt;='Plan GuV Vorjahr'!BG$4,'Plan GuV Vorjahr'!BH53,0)+IF(AuswertMonat&gt;='Plan GuV Vorjahr'!BK$4,'Plan GuV Vorjahr'!BL53,0)</f>
        <v>0</v>
      </c>
      <c r="I53" s="212">
        <f>D53-H53</f>
        <v>0</v>
      </c>
      <c r="J53" s="207" t="str">
        <f>IF(H53="","",IF(H53=0,"",IF(H53&lt;0,-1*I53/H53,I53/H53)))</f>
        <v/>
      </c>
      <c r="K53" s="232">
        <f>'Plan GuV akt. Jahr'!BS53</f>
        <v>0</v>
      </c>
      <c r="L53" s="207" t="str">
        <f t="shared" si="0"/>
        <v/>
      </c>
    </row>
    <row r="54" spans="1:13" x14ac:dyDescent="0.2">
      <c r="A54" s="14" t="s">
        <v>21</v>
      </c>
      <c r="B54" s="209">
        <f>IF(AuswertMonat&gt;='Plan GuV akt. Jahr'!G$4,'Plan GuV akt. Jahr'!G54,0)+IF(AuswertMonat&gt;='Plan GuV akt. Jahr'!K$4,'Plan GuV akt. Jahr'!K54,0)+IF(AuswertMonat&gt;='Plan GuV akt. Jahr'!O$4,'Plan GuV akt. Jahr'!O54,0)+IF(AuswertMonat&gt;='Plan GuV akt. Jahr'!W$4,'Plan GuV akt. Jahr'!W54,0)+IF(AuswertMonat&gt;='Plan GuV akt. Jahr'!AA$4,'Plan GuV akt. Jahr'!AA54,0)+IF(AuswertMonat&gt;='Plan GuV akt. Jahr'!AE$4,'Plan GuV akt. Jahr'!AE54,0)+IF(AuswertMonat&gt;='Plan GuV akt. Jahr'!AM$4,'Plan GuV akt. Jahr'!AM54,0)+IF(AuswertMonat&gt;='Plan GuV akt. Jahr'!AQ$4,'Plan GuV akt. Jahr'!AQ54,0)+IF(AuswertMonat&gt;='Plan GuV akt. Jahr'!AU$4,'Plan GuV akt. Jahr'!AU54,0)+IF(AuswertMonat&gt;='Plan GuV akt. Jahr'!BC$4,'Plan GuV akt. Jahr'!BC54,0)+IF(AuswertMonat&gt;='Plan GuV akt. Jahr'!BG$4,'Plan GuV akt. Jahr'!BG54,0)+IF(AuswertMonat&gt;='Plan GuV akt. Jahr'!BK$4,'Plan GuV akt. Jahr'!BK54,0)</f>
        <v>0</v>
      </c>
      <c r="C54" s="210" t="str">
        <f>IF(B$12="","",IF(B$12=0,"",IF(B54&lt;0,-1*B54/B$12,B54/B$12)))</f>
        <v/>
      </c>
      <c r="D54" s="211">
        <f>IF(AuswertMonat&gt;='Plan GuV akt. Jahr'!G$4,'Plan GuV akt. Jahr'!H54,0)+IF(AuswertMonat&gt;='Plan GuV akt. Jahr'!K$4,'Plan GuV akt. Jahr'!L54,0)+IF(AuswertMonat&gt;='Plan GuV akt. Jahr'!O$4,'Plan GuV akt. Jahr'!P54,0)+IF(AuswertMonat&gt;='Plan GuV akt. Jahr'!W$4,'Plan GuV akt. Jahr'!X54,0)+IF(AuswertMonat&gt;='Plan GuV akt. Jahr'!AA$4,'Plan GuV akt. Jahr'!AB54,0)+IF(AuswertMonat&gt;='Plan GuV akt. Jahr'!AE$4,'Plan GuV akt. Jahr'!AF54,0)+IF(AuswertMonat&gt;='Plan GuV akt. Jahr'!AM$4,'Plan GuV akt. Jahr'!AN54,0)+IF(AuswertMonat&gt;='Plan GuV akt. Jahr'!AQ$4,'Plan GuV akt. Jahr'!AR54,0)+IF(AuswertMonat&gt;='Plan GuV akt. Jahr'!AU$4,'Plan GuV akt. Jahr'!AV54,0)+IF(AuswertMonat&gt;='Plan GuV akt. Jahr'!BC$4,'Plan GuV akt. Jahr'!BD54,0)+IF(AuswertMonat&gt;='Plan GuV akt. Jahr'!BG$4,'Plan GuV akt. Jahr'!BH54,0)+IF(AuswertMonat&gt;='Plan GuV akt. Jahr'!BK$4,'Plan GuV akt. Jahr'!BL54,0)</f>
        <v>0</v>
      </c>
      <c r="E54" s="210" t="str">
        <f>IF(D$12="","",IF(D$12=0,"",IF(D54&lt;0,-1*D54/D$12,D54/D$12)))</f>
        <v/>
      </c>
      <c r="F54" s="212">
        <f>D54-B54</f>
        <v>0</v>
      </c>
      <c r="G54" s="205" t="str">
        <f>IF(B54="","",IF(B54=0,"",IF(B54&lt;0,-1*F54/B54,F54/B54)))</f>
        <v/>
      </c>
      <c r="H54" s="213">
        <f>IF(AuswertMonat&gt;='Plan GuV Vorjahr'!G$4,'Plan GuV Vorjahr'!H54,0)+IF(AuswertMonat&gt;='Plan GuV Vorjahr'!K$4,'Plan GuV Vorjahr'!L54,0)+IF(AuswertMonat&gt;='Plan GuV Vorjahr'!O$4,'Plan GuV Vorjahr'!P54,0)+IF(AuswertMonat&gt;='Plan GuV Vorjahr'!W$4,'Plan GuV Vorjahr'!X54,0)+IF(AuswertMonat&gt;='Plan GuV Vorjahr'!AA$4,'Plan GuV Vorjahr'!AB54,0)+IF(AuswertMonat&gt;='Plan GuV Vorjahr'!AE$4,'Plan GuV Vorjahr'!AF54,0)+IF(AuswertMonat&gt;='Plan GuV Vorjahr'!AM$4,'Plan GuV Vorjahr'!AN54,0)+IF(AuswertMonat&gt;='Plan GuV Vorjahr'!AQ$4,'Plan GuV Vorjahr'!AR54,0)+IF(AuswertMonat&gt;='Plan GuV Vorjahr'!AU$4,'Plan GuV Vorjahr'!AV54,0)+IF(AuswertMonat&gt;='Plan GuV Vorjahr'!BC$4,'Plan GuV Vorjahr'!BD54,0)+IF(AuswertMonat&gt;='Plan GuV Vorjahr'!BG$4,'Plan GuV Vorjahr'!BH54,0)+IF(AuswertMonat&gt;='Plan GuV Vorjahr'!BK$4,'Plan GuV Vorjahr'!BL54,0)</f>
        <v>0</v>
      </c>
      <c r="I54" s="212">
        <f>D54-H54</f>
        <v>0</v>
      </c>
      <c r="J54" s="207" t="str">
        <f>IF(H54="","",IF(H54=0,"",IF(H54&lt;0,-1*I54/H54,I54/H54)))</f>
        <v/>
      </c>
      <c r="K54" s="232">
        <f>'Plan GuV akt. Jahr'!BS54</f>
        <v>0</v>
      </c>
      <c r="L54" s="207" t="str">
        <f t="shared" si="0"/>
        <v/>
      </c>
    </row>
    <row r="55" spans="1:13" x14ac:dyDescent="0.2">
      <c r="A55" s="39"/>
      <c r="B55" s="209"/>
      <c r="C55" s="210"/>
      <c r="D55" s="211"/>
      <c r="E55" s="210"/>
      <c r="F55" s="212"/>
      <c r="G55" s="205"/>
      <c r="H55" s="213"/>
      <c r="I55" s="212"/>
      <c r="J55" s="207"/>
      <c r="K55" s="232"/>
      <c r="L55" s="207"/>
    </row>
    <row r="56" spans="1:13" s="60" customFormat="1" x14ac:dyDescent="0.2">
      <c r="A56" s="13" t="s">
        <v>22</v>
      </c>
      <c r="B56" s="214">
        <f>IF(AuswertMonat&gt;='Plan GuV akt. Jahr'!G$4,'Plan GuV akt. Jahr'!G56,0)+IF(AuswertMonat&gt;='Plan GuV akt. Jahr'!K$4,'Plan GuV akt. Jahr'!K56,0)+IF(AuswertMonat&gt;='Plan GuV akt. Jahr'!O$4,'Plan GuV akt. Jahr'!O56,0)+IF(AuswertMonat&gt;='Plan GuV akt. Jahr'!W$4,'Plan GuV akt. Jahr'!W56,0)+IF(AuswertMonat&gt;='Plan GuV akt. Jahr'!AA$4,'Plan GuV akt. Jahr'!AA56,0)+IF(AuswertMonat&gt;='Plan GuV akt. Jahr'!AE$4,'Plan GuV akt. Jahr'!AE56,0)+IF(AuswertMonat&gt;='Plan GuV akt. Jahr'!AM$4,'Plan GuV akt. Jahr'!AM56,0)+IF(AuswertMonat&gt;='Plan GuV akt. Jahr'!AQ$4,'Plan GuV akt. Jahr'!AQ56,0)+IF(AuswertMonat&gt;='Plan GuV akt. Jahr'!AU$4,'Plan GuV akt. Jahr'!AU56,0)+IF(AuswertMonat&gt;='Plan GuV akt. Jahr'!BC$4,'Plan GuV akt. Jahr'!BC56,0)+IF(AuswertMonat&gt;='Plan GuV akt. Jahr'!BG$4,'Plan GuV akt. Jahr'!BG56,0)+IF(AuswertMonat&gt;='Plan GuV akt. Jahr'!BK$4,'Plan GuV akt. Jahr'!BK56,0)</f>
        <v>0</v>
      </c>
      <c r="C56" s="215" t="str">
        <f>IF(B$12="","",IF(B$12=0,"",IF(B56&lt;0,-1*B56/B$12,B56/B$12)))</f>
        <v/>
      </c>
      <c r="D56" s="216">
        <f>IF(AuswertMonat&gt;='Plan GuV akt. Jahr'!G$4,'Plan GuV akt. Jahr'!H56,0)+IF(AuswertMonat&gt;='Plan GuV akt. Jahr'!K$4,'Plan GuV akt. Jahr'!L56,0)+IF(AuswertMonat&gt;='Plan GuV akt. Jahr'!O$4,'Plan GuV akt. Jahr'!P56,0)+IF(AuswertMonat&gt;='Plan GuV akt. Jahr'!W$4,'Plan GuV akt. Jahr'!X56,0)+IF(AuswertMonat&gt;='Plan GuV akt. Jahr'!AA$4,'Plan GuV akt. Jahr'!AB56,0)+IF(AuswertMonat&gt;='Plan GuV akt. Jahr'!AE$4,'Plan GuV akt. Jahr'!AF56,0)+IF(AuswertMonat&gt;='Plan GuV akt. Jahr'!AM$4,'Plan GuV akt. Jahr'!AN56,0)+IF(AuswertMonat&gt;='Plan GuV akt. Jahr'!AQ$4,'Plan GuV akt. Jahr'!AR56,0)+IF(AuswertMonat&gt;='Plan GuV akt. Jahr'!AU$4,'Plan GuV akt. Jahr'!AV56,0)+IF(AuswertMonat&gt;='Plan GuV akt. Jahr'!BC$4,'Plan GuV akt. Jahr'!BD56,0)+IF(AuswertMonat&gt;='Plan GuV akt. Jahr'!BG$4,'Plan GuV akt. Jahr'!BH56,0)+IF(AuswertMonat&gt;='Plan GuV akt. Jahr'!BK$4,'Plan GuV akt. Jahr'!BL56,0)</f>
        <v>0</v>
      </c>
      <c r="E56" s="215" t="str">
        <f>IF(D$12="","",IF(D$12=0,"",IF(D56&lt;0,-1*D56/D$12,D56/D$12)))</f>
        <v/>
      </c>
      <c r="F56" s="217">
        <f>D56-B56</f>
        <v>0</v>
      </c>
      <c r="G56" s="218" t="str">
        <f>IF(B56="","",IF(B56=0,"",IF(B56&lt;0,-1*F56/B56,F56/B56)))</f>
        <v/>
      </c>
      <c r="H56" s="219">
        <f>IF(AuswertMonat&gt;='Plan GuV Vorjahr'!G$4,'Plan GuV Vorjahr'!H56,0)+IF(AuswertMonat&gt;='Plan GuV Vorjahr'!K$4,'Plan GuV Vorjahr'!L56,0)+IF(AuswertMonat&gt;='Plan GuV Vorjahr'!O$4,'Plan GuV Vorjahr'!P56,0)+IF(AuswertMonat&gt;='Plan GuV Vorjahr'!W$4,'Plan GuV Vorjahr'!X56,0)+IF(AuswertMonat&gt;='Plan GuV Vorjahr'!AA$4,'Plan GuV Vorjahr'!AB56,0)+IF(AuswertMonat&gt;='Plan GuV Vorjahr'!AE$4,'Plan GuV Vorjahr'!AF56,0)+IF(AuswertMonat&gt;='Plan GuV Vorjahr'!AM$4,'Plan GuV Vorjahr'!AN56,0)+IF(AuswertMonat&gt;='Plan GuV Vorjahr'!AQ$4,'Plan GuV Vorjahr'!AR56,0)+IF(AuswertMonat&gt;='Plan GuV Vorjahr'!AU$4,'Plan GuV Vorjahr'!AV56,0)+IF(AuswertMonat&gt;='Plan GuV Vorjahr'!BC$4,'Plan GuV Vorjahr'!BD56,0)+IF(AuswertMonat&gt;='Plan GuV Vorjahr'!BG$4,'Plan GuV Vorjahr'!BH56,0)+IF(AuswertMonat&gt;='Plan GuV Vorjahr'!BK$4,'Plan GuV Vorjahr'!BL56,0)</f>
        <v>0</v>
      </c>
      <c r="I56" s="217">
        <f>D56-H56</f>
        <v>0</v>
      </c>
      <c r="J56" s="220" t="str">
        <f>IF(H56="","",IF(H56=0,"",IF(H56&lt;0,-1*I56/H56,I56/H56)))</f>
        <v/>
      </c>
      <c r="K56" s="229">
        <f>K51+K53-K54</f>
        <v>0</v>
      </c>
      <c r="L56" s="220" t="str">
        <f t="shared" si="0"/>
        <v/>
      </c>
    </row>
    <row r="57" spans="1:13" x14ac:dyDescent="0.2">
      <c r="A57" s="7"/>
      <c r="B57" s="209"/>
      <c r="C57" s="210"/>
      <c r="D57" s="211"/>
      <c r="E57" s="210"/>
      <c r="F57" s="212"/>
      <c r="G57" s="205"/>
      <c r="H57" s="213"/>
      <c r="I57" s="212"/>
      <c r="J57" s="207"/>
      <c r="K57" s="232"/>
      <c r="L57" s="207"/>
    </row>
    <row r="58" spans="1:13" x14ac:dyDescent="0.2">
      <c r="A58" s="7" t="s">
        <v>23</v>
      </c>
      <c r="B58" s="209">
        <f>IF(AuswertMonat&gt;='Plan GuV akt. Jahr'!G$4,'Plan GuV akt. Jahr'!G58,0)+IF(AuswertMonat&gt;='Plan GuV akt. Jahr'!K$4,'Plan GuV akt. Jahr'!K58,0)+IF(AuswertMonat&gt;='Plan GuV akt. Jahr'!O$4,'Plan GuV akt. Jahr'!O58,0)+IF(AuswertMonat&gt;='Plan GuV akt. Jahr'!W$4,'Plan GuV akt. Jahr'!W58,0)+IF(AuswertMonat&gt;='Plan GuV akt. Jahr'!AA$4,'Plan GuV akt. Jahr'!AA58,0)+IF(AuswertMonat&gt;='Plan GuV akt. Jahr'!AE$4,'Plan GuV akt. Jahr'!AE58,0)+IF(AuswertMonat&gt;='Plan GuV akt. Jahr'!AM$4,'Plan GuV akt. Jahr'!AM58,0)+IF(AuswertMonat&gt;='Plan GuV akt. Jahr'!AQ$4,'Plan GuV akt. Jahr'!AQ58,0)+IF(AuswertMonat&gt;='Plan GuV akt. Jahr'!AU$4,'Plan GuV akt. Jahr'!AU58,0)+IF(AuswertMonat&gt;='Plan GuV akt. Jahr'!BC$4,'Plan GuV akt. Jahr'!BC58,0)+IF(AuswertMonat&gt;='Plan GuV akt. Jahr'!BG$4,'Plan GuV akt. Jahr'!BG58,0)+IF(AuswertMonat&gt;='Plan GuV akt. Jahr'!BK$4,'Plan GuV akt. Jahr'!BK58,0)</f>
        <v>0</v>
      </c>
      <c r="C58" s="210" t="str">
        <f>IF(B$12="","",IF(B$12=0,"",IF(B58&lt;0,-1*B58/B$12,B58/B$12)))</f>
        <v/>
      </c>
      <c r="D58" s="211">
        <f>IF(AuswertMonat&gt;='Plan GuV akt. Jahr'!G$4,'Plan GuV akt. Jahr'!H58,0)+IF(AuswertMonat&gt;='Plan GuV akt. Jahr'!K$4,'Plan GuV akt. Jahr'!L58,0)+IF(AuswertMonat&gt;='Plan GuV akt. Jahr'!O$4,'Plan GuV akt. Jahr'!P58,0)+IF(AuswertMonat&gt;='Plan GuV akt. Jahr'!W$4,'Plan GuV akt. Jahr'!X58,0)+IF(AuswertMonat&gt;='Plan GuV akt. Jahr'!AA$4,'Plan GuV akt. Jahr'!AB58,0)+IF(AuswertMonat&gt;='Plan GuV akt. Jahr'!AE$4,'Plan GuV akt. Jahr'!AF58,0)+IF(AuswertMonat&gt;='Plan GuV akt. Jahr'!AM$4,'Plan GuV akt. Jahr'!AN58,0)+IF(AuswertMonat&gt;='Plan GuV akt. Jahr'!AQ$4,'Plan GuV akt. Jahr'!AR58,0)+IF(AuswertMonat&gt;='Plan GuV akt. Jahr'!AU$4,'Plan GuV akt. Jahr'!AV58,0)+IF(AuswertMonat&gt;='Plan GuV akt. Jahr'!BC$4,'Plan GuV akt. Jahr'!BD58,0)+IF(AuswertMonat&gt;='Plan GuV akt. Jahr'!BG$4,'Plan GuV akt. Jahr'!BH58,0)+IF(AuswertMonat&gt;='Plan GuV akt. Jahr'!BK$4,'Plan GuV akt. Jahr'!BL58,0)</f>
        <v>0</v>
      </c>
      <c r="E58" s="210" t="str">
        <f>IF(D$12="","",IF(D$12=0,"",IF(D58&lt;0,-1*D58/D$12,D58/D$12)))</f>
        <v/>
      </c>
      <c r="F58" s="212">
        <f>D58-B58</f>
        <v>0</v>
      </c>
      <c r="G58" s="205" t="str">
        <f>IF(B58="","",IF(B58=0,"",IF(B58&lt;0,-1*F58/B58,F58/B58)))</f>
        <v/>
      </c>
      <c r="H58" s="213">
        <f>IF(AuswertMonat&gt;='Plan GuV Vorjahr'!G$4,'Plan GuV Vorjahr'!H58,0)+IF(AuswertMonat&gt;='Plan GuV Vorjahr'!K$4,'Plan GuV Vorjahr'!L58,0)+IF(AuswertMonat&gt;='Plan GuV Vorjahr'!O$4,'Plan GuV Vorjahr'!P58,0)+IF(AuswertMonat&gt;='Plan GuV Vorjahr'!W$4,'Plan GuV Vorjahr'!X58,0)+IF(AuswertMonat&gt;='Plan GuV Vorjahr'!AA$4,'Plan GuV Vorjahr'!AB58,0)+IF(AuswertMonat&gt;='Plan GuV Vorjahr'!AE$4,'Plan GuV Vorjahr'!AF58,0)+IF(AuswertMonat&gt;='Plan GuV Vorjahr'!AM$4,'Plan GuV Vorjahr'!AN58,0)+IF(AuswertMonat&gt;='Plan GuV Vorjahr'!AQ$4,'Plan GuV Vorjahr'!AR58,0)+IF(AuswertMonat&gt;='Plan GuV Vorjahr'!AU$4,'Plan GuV Vorjahr'!AV58,0)+IF(AuswertMonat&gt;='Plan GuV Vorjahr'!BC$4,'Plan GuV Vorjahr'!BD58,0)+IF(AuswertMonat&gt;='Plan GuV Vorjahr'!BG$4,'Plan GuV Vorjahr'!BH58,0)+IF(AuswertMonat&gt;='Plan GuV Vorjahr'!BK$4,'Plan GuV Vorjahr'!BL58,0)</f>
        <v>0</v>
      </c>
      <c r="I58" s="212">
        <f>D58-H58</f>
        <v>0</v>
      </c>
      <c r="J58" s="207" t="str">
        <f>IF(H58="","",IF(H58=0,"",IF(H58&lt;0,-1*I58/H58,I58/H58)))</f>
        <v/>
      </c>
      <c r="K58" s="232">
        <f>'Plan GuV akt. Jahr'!BS58</f>
        <v>0</v>
      </c>
      <c r="L58" s="207" t="str">
        <f t="shared" si="0"/>
        <v/>
      </c>
    </row>
    <row r="59" spans="1:13" x14ac:dyDescent="0.2">
      <c r="A59" s="7"/>
      <c r="B59" s="209"/>
      <c r="C59" s="210"/>
      <c r="D59" s="211"/>
      <c r="E59" s="210"/>
      <c r="F59" s="212"/>
      <c r="G59" s="205"/>
      <c r="H59" s="213"/>
      <c r="I59" s="212"/>
      <c r="J59" s="207"/>
      <c r="K59" s="232"/>
      <c r="L59" s="207"/>
    </row>
    <row r="60" spans="1:13" x14ac:dyDescent="0.2">
      <c r="A60" s="7"/>
      <c r="B60" s="209"/>
      <c r="C60" s="210"/>
      <c r="D60" s="211"/>
      <c r="E60" s="210"/>
      <c r="F60" s="212"/>
      <c r="G60" s="205"/>
      <c r="H60" s="213"/>
      <c r="I60" s="212"/>
      <c r="J60" s="207"/>
      <c r="K60" s="232"/>
      <c r="L60" s="207"/>
    </row>
    <row r="61" spans="1:13" s="60" customFormat="1" ht="15.75" thickBot="1" x14ac:dyDescent="0.3">
      <c r="A61" s="155" t="s">
        <v>24</v>
      </c>
      <c r="B61" s="221">
        <f>IF(AuswertMonat&gt;='Plan GuV akt. Jahr'!G$4,'Plan GuV akt. Jahr'!G61,0)+IF(AuswertMonat&gt;='Plan GuV akt. Jahr'!K$4,'Plan GuV akt. Jahr'!K61,0)+IF(AuswertMonat&gt;='Plan GuV akt. Jahr'!O$4,'Plan GuV akt. Jahr'!O61,0)+IF(AuswertMonat&gt;='Plan GuV akt. Jahr'!W$4,'Plan GuV akt. Jahr'!W61,0)+IF(AuswertMonat&gt;='Plan GuV akt. Jahr'!AA$4,'Plan GuV akt. Jahr'!AA61,0)+IF(AuswertMonat&gt;='Plan GuV akt. Jahr'!AE$4,'Plan GuV akt. Jahr'!AE61,0)+IF(AuswertMonat&gt;='Plan GuV akt. Jahr'!AM$4,'Plan GuV akt. Jahr'!AM61,0)+IF(AuswertMonat&gt;='Plan GuV akt. Jahr'!AQ$4,'Plan GuV akt. Jahr'!AQ61,0)+IF(AuswertMonat&gt;='Plan GuV akt. Jahr'!AU$4,'Plan GuV akt. Jahr'!AU61,0)+IF(AuswertMonat&gt;='Plan GuV akt. Jahr'!BC$4,'Plan GuV akt. Jahr'!BC61,0)+IF(AuswertMonat&gt;='Plan GuV akt. Jahr'!BG$4,'Plan GuV akt. Jahr'!BG61,0)+IF(AuswertMonat&gt;='Plan GuV akt. Jahr'!BK$4,'Plan GuV akt. Jahr'!BK61,0)</f>
        <v>0</v>
      </c>
      <c r="C61" s="222" t="str">
        <f>IF(B$12="","",IF(B$12=0,"",IF(B61&lt;0,-1*B61/B$12,B61/B$12)))</f>
        <v/>
      </c>
      <c r="D61" s="223">
        <f>IF(AuswertMonat&gt;='Plan GuV akt. Jahr'!G$4,'Plan GuV akt. Jahr'!H61,0)+IF(AuswertMonat&gt;='Plan GuV akt. Jahr'!K$4,'Plan GuV akt. Jahr'!L61,0)+IF(AuswertMonat&gt;='Plan GuV akt. Jahr'!O$4,'Plan GuV akt. Jahr'!P61,0)+IF(AuswertMonat&gt;='Plan GuV akt. Jahr'!W$4,'Plan GuV akt. Jahr'!X61,0)+IF(AuswertMonat&gt;='Plan GuV akt. Jahr'!AA$4,'Plan GuV akt. Jahr'!AB61,0)+IF(AuswertMonat&gt;='Plan GuV akt. Jahr'!AE$4,'Plan GuV akt. Jahr'!AF61,0)+IF(AuswertMonat&gt;='Plan GuV akt. Jahr'!AM$4,'Plan GuV akt. Jahr'!AN61,0)+IF(AuswertMonat&gt;='Plan GuV akt. Jahr'!AQ$4,'Plan GuV akt. Jahr'!AR61,0)+IF(AuswertMonat&gt;='Plan GuV akt. Jahr'!AU$4,'Plan GuV akt. Jahr'!AV61,0)+IF(AuswertMonat&gt;='Plan GuV akt. Jahr'!BC$4,'Plan GuV akt. Jahr'!BD61,0)+IF(AuswertMonat&gt;='Plan GuV akt. Jahr'!BG$4,'Plan GuV akt. Jahr'!BH61,0)+IF(AuswertMonat&gt;='Plan GuV akt. Jahr'!BK$4,'Plan GuV akt. Jahr'!BL61,0)</f>
        <v>0</v>
      </c>
      <c r="E61" s="222" t="str">
        <f>IF(D$12="","",IF(D$12=0,"",IF(D61&lt;0,-1*D61/D$12,D61/D$12)))</f>
        <v/>
      </c>
      <c r="F61" s="224">
        <f>D61-B61</f>
        <v>0</v>
      </c>
      <c r="G61" s="225" t="str">
        <f>IF(B61="","",IF(B61=0,"",IF(B61&lt;0,-1*F61/B61,F61/B61)))</f>
        <v/>
      </c>
      <c r="H61" s="226">
        <f>IF(AuswertMonat&gt;='Plan GuV Vorjahr'!G$4,'Plan GuV Vorjahr'!H61,0)+IF(AuswertMonat&gt;='Plan GuV Vorjahr'!K$4,'Plan GuV Vorjahr'!L61,0)+IF(AuswertMonat&gt;='Plan GuV Vorjahr'!O$4,'Plan GuV Vorjahr'!P61,0)+IF(AuswertMonat&gt;='Plan GuV Vorjahr'!W$4,'Plan GuV Vorjahr'!X61,0)+IF(AuswertMonat&gt;='Plan GuV Vorjahr'!AA$4,'Plan GuV Vorjahr'!AB61,0)+IF(AuswertMonat&gt;='Plan GuV Vorjahr'!AE$4,'Plan GuV Vorjahr'!AF61,0)+IF(AuswertMonat&gt;='Plan GuV Vorjahr'!AM$4,'Plan GuV Vorjahr'!AN61,0)+IF(AuswertMonat&gt;='Plan GuV Vorjahr'!AQ$4,'Plan GuV Vorjahr'!AR61,0)+IF(AuswertMonat&gt;='Plan GuV Vorjahr'!AU$4,'Plan GuV Vorjahr'!AV61,0)+IF(AuswertMonat&gt;='Plan GuV Vorjahr'!BC$4,'Plan GuV Vorjahr'!BD61,0)+IF(AuswertMonat&gt;='Plan GuV Vorjahr'!BG$4,'Plan GuV Vorjahr'!BH61,0)+IF(AuswertMonat&gt;='Plan GuV Vorjahr'!BK$4,'Plan GuV Vorjahr'!BL61,0)</f>
        <v>0</v>
      </c>
      <c r="I61" s="224">
        <f>D61-H61</f>
        <v>0</v>
      </c>
      <c r="J61" s="227" t="str">
        <f>IF(H61="","",IF(H61=0,"",IF(H61&lt;0,-1*I61/H61,I61/H61)))</f>
        <v/>
      </c>
      <c r="K61" s="228">
        <f>K56-K58-K59</f>
        <v>0</v>
      </c>
      <c r="L61" s="227" t="str">
        <f t="shared" si="0"/>
        <v/>
      </c>
      <c r="M61" s="81"/>
    </row>
  </sheetData>
  <sheetProtection algorithmName="SHA-512" hashValue="fYw8A1O5Wk6wGC6wrn53Pmdqi8aPTDijAuSp2+5cVpJ/fqqZseU8xhuputcYZv6izYRvBNKy79OrAkEaOwqBpg==" saltValue="e922abAz5CAwpjobYnl5Aw==" spinCount="100000" sheet="1" objects="1" scenarios="1" selectLockedCells="1" selectUnlockedCells="1"/>
  <mergeCells count="10">
    <mergeCell ref="L6:L7"/>
    <mergeCell ref="C6:C7"/>
    <mergeCell ref="F6:G6"/>
    <mergeCell ref="H6:H7"/>
    <mergeCell ref="I6:J6"/>
    <mergeCell ref="A6:A7"/>
    <mergeCell ref="D6:D7"/>
    <mergeCell ref="E6:E7"/>
    <mergeCell ref="B6:B7"/>
    <mergeCell ref="K6:K7"/>
  </mergeCells>
  <phoneticPr fontId="0" type="noConversion"/>
  <conditionalFormatting sqref="I60:J61 F12:F15 I12:I15 F60:G61 I55:J57 F55:G57 I50:J53 F50:G53 F45:G48 G11:G15 I27:J27 F27:G27 I25:J25 F25:G25 I22:J22 F22:G22 I18:J20 F18:G20 J11:J15 I8:J9 F8:G9 F43:G43 I43:J43 I45:J48">
    <cfRule type="cellIs" dxfId="2" priority="1" stopIfTrue="1" operator="lessThan">
      <formula>0</formula>
    </cfRule>
  </conditionalFormatting>
  <conditionalFormatting sqref="H1">
    <cfRule type="expression" dxfId="1" priority="2" stopIfTrue="1">
      <formula>ISTEXT(AuswertMonat)</formula>
    </cfRule>
  </conditionalFormatting>
  <conditionalFormatting sqref="I11 F11 F10:G10 I10:J10 F16:G17 I16:J17 F21:G21 I21:J21 F23:G24 I23:J24 F26:G26 I26:J26 I58:J59 F49:G49 I49:J49 F54:G54 I54:J54 F58:G59 I28:J42 F28:G42 I44:J44 F44:G44">
    <cfRule type="cellIs" dxfId="0" priority="3" stopIfTrue="1" operator="greaterThan">
      <formula>0</formula>
    </cfRule>
  </conditionalFormatting>
  <pageMargins left="0.78740157480314965" right="0.72" top="0.98425196850393704" bottom="0.92" header="0.51181102362204722" footer="0.51181102362204722"/>
  <pageSetup paperSize="9" scale="62" orientation="portrait" r:id="rId1"/>
  <headerFooter alignWithMargins="0"/>
  <colBreaks count="1" manualBreakCount="1">
    <brk id="13" max="1048575" man="1"/>
  </colBreaks>
  <drawing r:id="rId2"/>
  <legacyDrawing r:id="rId3"/>
  <controls>
    <mc:AlternateContent xmlns:mc="http://schemas.openxmlformats.org/markup-compatibility/2006">
      <mc:Choice Requires="x14">
        <control shapeId="2051" r:id="rId4" name="ComboBox1">
          <controlPr defaultSize="0" autoLine="0" linkedCell="N2" listFillRange="N7:N18" r:id="rId5">
            <anchor moveWithCells="1">
              <from>
                <xdr:col>5</xdr:col>
                <xdr:colOff>0</xdr:colOff>
                <xdr:row>2</xdr:row>
                <xdr:rowOff>19050</xdr:rowOff>
              </from>
              <to>
                <xdr:col>6</xdr:col>
                <xdr:colOff>342900</xdr:colOff>
                <xdr:row>3</xdr:row>
                <xdr:rowOff>85725</xdr:rowOff>
              </to>
            </anchor>
          </controlPr>
        </control>
      </mc:Choice>
      <mc:Fallback>
        <control shapeId="2051" r:id="rId4" name="ComboBox1"/>
      </mc:Fallback>
    </mc:AlternateContent>
  </control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R107"/>
  <sheetViews>
    <sheetView view="pageBreakPreview" zoomScaleNormal="100" workbookViewId="0">
      <pane xSplit="1" ySplit="6" topLeftCell="B7" activePane="bottomRight" state="frozen"/>
      <selection pane="topRight" activeCell="B1" sqref="B1"/>
      <selection pane="bottomLeft" activeCell="A7" sqref="A7"/>
      <selection pane="bottomRight" activeCell="J53" sqref="J53"/>
    </sheetView>
  </sheetViews>
  <sheetFormatPr baseColWidth="10" defaultRowHeight="12.75" x14ac:dyDescent="0.2"/>
  <cols>
    <col min="1" max="1" width="36.42578125" style="73" bestFit="1" customWidth="1"/>
    <col min="2" max="14" width="10.7109375" style="73" customWidth="1"/>
    <col min="15" max="16384" width="11.42578125" style="34"/>
  </cols>
  <sheetData>
    <row r="1" spans="1:18" ht="20.25" x14ac:dyDescent="0.3">
      <c r="A1" s="71"/>
      <c r="B1" s="72" t="s">
        <v>127</v>
      </c>
      <c r="G1" s="35" t="s">
        <v>88</v>
      </c>
      <c r="I1" s="314" t="str">
        <f>IF('Plan GuV akt. Jahr'!N1="","",'Plan GuV akt. Jahr'!N1)</f>
        <v/>
      </c>
      <c r="J1" s="37"/>
    </row>
    <row r="2" spans="1:18" ht="30.75" customHeight="1" thickBot="1" x14ac:dyDescent="0.35">
      <c r="A2" s="71"/>
      <c r="B2" s="71"/>
      <c r="C2" s="71"/>
      <c r="D2" s="72"/>
      <c r="K2" s="35"/>
      <c r="M2" s="4"/>
    </row>
    <row r="3" spans="1:18" ht="16.5" thickBot="1" x14ac:dyDescent="0.25">
      <c r="A3" s="315"/>
      <c r="B3" s="442" t="s">
        <v>158</v>
      </c>
      <c r="C3" s="443"/>
      <c r="D3" s="443"/>
      <c r="E3" s="443"/>
      <c r="F3" s="443"/>
      <c r="G3" s="443"/>
      <c r="H3" s="443"/>
      <c r="I3" s="443"/>
      <c r="J3" s="443"/>
      <c r="K3" s="443"/>
      <c r="L3" s="443"/>
      <c r="M3" s="444"/>
      <c r="N3" s="259"/>
    </row>
    <row r="4" spans="1:18" x14ac:dyDescent="0.2">
      <c r="A4" s="260"/>
      <c r="B4" s="258">
        <v>1</v>
      </c>
      <c r="C4" s="261">
        <f t="shared" ref="C4:M4" si="0">B4+1</f>
        <v>2</v>
      </c>
      <c r="D4" s="261">
        <f t="shared" si="0"/>
        <v>3</v>
      </c>
      <c r="E4" s="261">
        <f t="shared" si="0"/>
        <v>4</v>
      </c>
      <c r="F4" s="261">
        <f t="shared" si="0"/>
        <v>5</v>
      </c>
      <c r="G4" s="261">
        <f t="shared" si="0"/>
        <v>6</v>
      </c>
      <c r="H4" s="261">
        <f t="shared" si="0"/>
        <v>7</v>
      </c>
      <c r="I4" s="261">
        <f t="shared" si="0"/>
        <v>8</v>
      </c>
      <c r="J4" s="261">
        <f t="shared" si="0"/>
        <v>9</v>
      </c>
      <c r="K4" s="261">
        <f t="shared" si="0"/>
        <v>10</v>
      </c>
      <c r="L4" s="261">
        <f t="shared" si="0"/>
        <v>11</v>
      </c>
      <c r="M4" s="261">
        <f t="shared" si="0"/>
        <v>12</v>
      </c>
      <c r="N4" s="262" t="s">
        <v>159</v>
      </c>
    </row>
    <row r="5" spans="1:18" x14ac:dyDescent="0.2">
      <c r="A5" s="263" t="s">
        <v>160</v>
      </c>
      <c r="B5" s="264" t="s">
        <v>80</v>
      </c>
      <c r="C5" s="265" t="s">
        <v>80</v>
      </c>
      <c r="D5" s="265" t="s">
        <v>80</v>
      </c>
      <c r="E5" s="265" t="s">
        <v>80</v>
      </c>
      <c r="F5" s="265" t="s">
        <v>80</v>
      </c>
      <c r="G5" s="265" t="s">
        <v>80</v>
      </c>
      <c r="H5" s="265" t="s">
        <v>80</v>
      </c>
      <c r="I5" s="265" t="s">
        <v>80</v>
      </c>
      <c r="J5" s="265" t="s">
        <v>80</v>
      </c>
      <c r="K5" s="265" t="s">
        <v>80</v>
      </c>
      <c r="L5" s="265" t="s">
        <v>80</v>
      </c>
      <c r="M5" s="265" t="s">
        <v>80</v>
      </c>
      <c r="N5" s="266" t="s">
        <v>80</v>
      </c>
    </row>
    <row r="6" spans="1:18" ht="13.5" thickBot="1" x14ac:dyDescent="0.25">
      <c r="A6" s="267"/>
      <c r="B6" s="268" t="s">
        <v>161</v>
      </c>
      <c r="C6" s="269" t="s">
        <v>161</v>
      </c>
      <c r="D6" s="269" t="s">
        <v>161</v>
      </c>
      <c r="E6" s="269" t="s">
        <v>161</v>
      </c>
      <c r="F6" s="269" t="s">
        <v>161</v>
      </c>
      <c r="G6" s="269" t="s">
        <v>161</v>
      </c>
      <c r="H6" s="269" t="s">
        <v>161</v>
      </c>
      <c r="I6" s="269" t="s">
        <v>161</v>
      </c>
      <c r="J6" s="269" t="s">
        <v>161</v>
      </c>
      <c r="K6" s="269" t="s">
        <v>161</v>
      </c>
      <c r="L6" s="269" t="s">
        <v>161</v>
      </c>
      <c r="M6" s="269" t="s">
        <v>161</v>
      </c>
      <c r="N6" s="270" t="s">
        <v>161</v>
      </c>
      <c r="P6" s="82"/>
      <c r="Q6" s="82"/>
      <c r="R6" s="82"/>
    </row>
    <row r="7" spans="1:18" x14ac:dyDescent="0.2">
      <c r="A7" s="293" t="s">
        <v>162</v>
      </c>
      <c r="B7" s="254"/>
      <c r="C7" s="156">
        <f>B56</f>
        <v>0</v>
      </c>
      <c r="D7" s="157">
        <f>C56</f>
        <v>0</v>
      </c>
      <c r="E7" s="156">
        <f>D56</f>
        <v>0</v>
      </c>
      <c r="F7" s="157">
        <f>E56</f>
        <v>0</v>
      </c>
      <c r="G7" s="158">
        <f>F56</f>
        <v>0</v>
      </c>
      <c r="H7" s="156">
        <f t="shared" ref="H7:M7" si="1">G56</f>
        <v>0</v>
      </c>
      <c r="I7" s="157">
        <f t="shared" si="1"/>
        <v>0</v>
      </c>
      <c r="J7" s="156">
        <f t="shared" si="1"/>
        <v>0</v>
      </c>
      <c r="K7" s="157">
        <f t="shared" si="1"/>
        <v>0</v>
      </c>
      <c r="L7" s="156">
        <f t="shared" si="1"/>
        <v>0</v>
      </c>
      <c r="M7" s="157">
        <f t="shared" si="1"/>
        <v>0</v>
      </c>
      <c r="N7" s="159">
        <f>B7</f>
        <v>0</v>
      </c>
    </row>
    <row r="8" spans="1:18" x14ac:dyDescent="0.2">
      <c r="A8" s="145"/>
      <c r="B8" s="271"/>
      <c r="C8" s="272"/>
      <c r="D8" s="271"/>
      <c r="E8" s="272"/>
      <c r="F8" s="271"/>
      <c r="G8" s="273"/>
      <c r="H8" s="272"/>
      <c r="I8" s="271"/>
      <c r="J8" s="272"/>
      <c r="K8" s="271"/>
      <c r="L8" s="272"/>
      <c r="M8" s="271"/>
      <c r="N8" s="160"/>
    </row>
    <row r="9" spans="1:18" x14ac:dyDescent="0.2">
      <c r="A9" s="294" t="s">
        <v>163</v>
      </c>
      <c r="B9" s="274">
        <f>IF('Plan GuV akt. Jahr'!H8=0,'Plan GuV akt. Jahr'!G8,'Plan GuV akt. Jahr'!H8)</f>
        <v>0</v>
      </c>
      <c r="C9" s="275">
        <f>IF('Plan GuV akt. Jahr'!L8=0,'Plan GuV akt. Jahr'!K8,'Plan GuV akt. Jahr'!L8)</f>
        <v>0</v>
      </c>
      <c r="D9" s="274">
        <f>IF('Plan GuV akt. Jahr'!P8=0,'Plan GuV akt. Jahr'!O8,'Plan GuV akt. Jahr'!P8)</f>
        <v>0</v>
      </c>
      <c r="E9" s="275">
        <f>IF('Plan GuV akt. Jahr'!X8=0,'Plan GuV akt. Jahr'!W8,'Plan GuV akt. Jahr'!X8)</f>
        <v>0</v>
      </c>
      <c r="F9" s="274">
        <f>IF('Plan GuV akt. Jahr'!AB8=0,'Plan GuV akt. Jahr'!AA8,'Plan GuV akt. Jahr'!AB8)</f>
        <v>0</v>
      </c>
      <c r="G9" s="276">
        <f>IF('Plan GuV akt. Jahr'!AF8=0,'Plan GuV akt. Jahr'!AE8,'Plan GuV akt. Jahr'!AF8)</f>
        <v>0</v>
      </c>
      <c r="H9" s="275">
        <f>IF('Plan GuV akt. Jahr'!AN8=0,'Plan GuV akt. Jahr'!AM8,'Plan GuV akt. Jahr'!AN8)</f>
        <v>0</v>
      </c>
      <c r="I9" s="274">
        <f>IF('Plan GuV akt. Jahr'!AR8=0,'Plan GuV akt. Jahr'!AQ8,'Plan GuV akt. Jahr'!AR8)</f>
        <v>0</v>
      </c>
      <c r="J9" s="275">
        <f>IF('Plan GuV akt. Jahr'!AV8=0,'Plan GuV akt. Jahr'!AU8,'Plan GuV akt. Jahr'!AV8)</f>
        <v>0</v>
      </c>
      <c r="K9" s="274">
        <f>IF('Plan GuV akt. Jahr'!BD8=0,'Plan GuV akt. Jahr'!BC8,'Plan GuV akt. Jahr'!BD8)</f>
        <v>0</v>
      </c>
      <c r="L9" s="275">
        <f>IF('Plan GuV akt. Jahr'!BH8=0,'Plan GuV akt. Jahr'!BG8,'Plan GuV akt. Jahr'!BH8)</f>
        <v>0</v>
      </c>
      <c r="M9" s="274">
        <f>IF('Plan GuV akt. Jahr'!BL8=0,'Plan GuV akt. Jahr'!BK8,'Plan GuV akt. Jahr'!BL8)</f>
        <v>0</v>
      </c>
      <c r="N9" s="161">
        <f t="shared" ref="N9:N14" si="2">SUM(B9:M9)</f>
        <v>0</v>
      </c>
    </row>
    <row r="10" spans="1:18" x14ac:dyDescent="0.2">
      <c r="A10" s="294" t="s">
        <v>164</v>
      </c>
      <c r="B10" s="255"/>
      <c r="C10" s="256"/>
      <c r="D10" s="255"/>
      <c r="E10" s="256"/>
      <c r="F10" s="255"/>
      <c r="G10" s="257"/>
      <c r="H10" s="256"/>
      <c r="I10" s="255"/>
      <c r="J10" s="256"/>
      <c r="K10" s="255"/>
      <c r="L10" s="256"/>
      <c r="M10" s="255"/>
      <c r="N10" s="161">
        <f t="shared" si="2"/>
        <v>0</v>
      </c>
    </row>
    <row r="11" spans="1:18" x14ac:dyDescent="0.2">
      <c r="A11" s="294" t="s">
        <v>165</v>
      </c>
      <c r="B11" s="255"/>
      <c r="C11" s="256"/>
      <c r="D11" s="255"/>
      <c r="E11" s="256"/>
      <c r="F11" s="255"/>
      <c r="G11" s="257"/>
      <c r="H11" s="256"/>
      <c r="I11" s="255"/>
      <c r="J11" s="256"/>
      <c r="K11" s="255"/>
      <c r="L11" s="256"/>
      <c r="M11" s="255"/>
      <c r="N11" s="161">
        <f t="shared" si="2"/>
        <v>0</v>
      </c>
    </row>
    <row r="12" spans="1:18" x14ac:dyDescent="0.2">
      <c r="A12" s="287" t="s">
        <v>166</v>
      </c>
      <c r="B12" s="255"/>
      <c r="C12" s="256"/>
      <c r="D12" s="255"/>
      <c r="E12" s="256"/>
      <c r="F12" s="255"/>
      <c r="G12" s="257"/>
      <c r="H12" s="256"/>
      <c r="I12" s="255"/>
      <c r="J12" s="256"/>
      <c r="K12" s="255"/>
      <c r="L12" s="256"/>
      <c r="M12" s="255"/>
      <c r="N12" s="161">
        <f t="shared" si="2"/>
        <v>0</v>
      </c>
    </row>
    <row r="13" spans="1:18" x14ac:dyDescent="0.2">
      <c r="A13" s="287" t="s">
        <v>167</v>
      </c>
      <c r="B13" s="274">
        <f>IF('Plan GuV akt. Jahr'!H48=0,'Plan GuV akt. Jahr'!G48,'Plan GuV akt. Jahr'!H48)</f>
        <v>0</v>
      </c>
      <c r="C13" s="275">
        <f>IF('Plan GuV akt. Jahr'!L48=0,'Plan GuV akt. Jahr'!K48,'Plan GuV akt. Jahr'!L48)</f>
        <v>0</v>
      </c>
      <c r="D13" s="274">
        <f>IF('Plan GuV akt. Jahr'!P48=0,'Plan GuV akt. Jahr'!O48,'Plan GuV akt. Jahr'!P48)</f>
        <v>0</v>
      </c>
      <c r="E13" s="275">
        <f>IF('Plan GuV akt. Jahr'!X48=0,'Plan GuV akt. Jahr'!W48,'Plan GuV akt. Jahr'!X48)</f>
        <v>0</v>
      </c>
      <c r="F13" s="274">
        <f>IF('Plan GuV akt. Jahr'!AB48=0,'Plan GuV akt. Jahr'!AA48,'Plan GuV akt. Jahr'!AB48)</f>
        <v>0</v>
      </c>
      <c r="G13" s="276">
        <f>IF('Plan GuV akt. Jahr'!AF48=0,'Plan GuV akt. Jahr'!AE48,'Plan GuV akt. Jahr'!AF48)</f>
        <v>0</v>
      </c>
      <c r="H13" s="275">
        <f>IF('Plan GuV akt. Jahr'!AN48=0,'Plan GuV akt. Jahr'!AM48,'Plan GuV akt. Jahr'!AN48)</f>
        <v>0</v>
      </c>
      <c r="I13" s="274">
        <f>IF('Plan GuV akt. Jahr'!AR48=0,'Plan GuV akt. Jahr'!AQ48,'Plan GuV akt. Jahr'!AR48)</f>
        <v>0</v>
      </c>
      <c r="J13" s="275">
        <f>IF('Plan GuV akt. Jahr'!AV48=0,'Plan GuV akt. Jahr'!AU48,'Plan GuV akt. Jahr'!AV48)</f>
        <v>0</v>
      </c>
      <c r="K13" s="274">
        <f>IF('Plan GuV akt. Jahr'!BD48=0,'Plan GuV akt. Jahr'!BC48,'Plan GuV akt. Jahr'!BD48)</f>
        <v>0</v>
      </c>
      <c r="L13" s="275">
        <f>IF('Plan GuV akt. Jahr'!BH48=0,'Plan GuV akt. Jahr'!BG48,'Plan GuV akt. Jahr'!BH48)</f>
        <v>0</v>
      </c>
      <c r="M13" s="274">
        <f>IF('Plan GuV akt. Jahr'!BL48=0,'Plan GuV akt. Jahr'!BK48,'Plan GuV akt. Jahr'!BL48)</f>
        <v>0</v>
      </c>
      <c r="N13" s="161">
        <f t="shared" si="2"/>
        <v>0</v>
      </c>
    </row>
    <row r="14" spans="1:18" x14ac:dyDescent="0.2">
      <c r="A14" s="287" t="s">
        <v>168</v>
      </c>
      <c r="B14" s="255"/>
      <c r="C14" s="256"/>
      <c r="D14" s="255"/>
      <c r="E14" s="256"/>
      <c r="F14" s="255"/>
      <c r="G14" s="257"/>
      <c r="H14" s="256"/>
      <c r="I14" s="255"/>
      <c r="J14" s="256"/>
      <c r="K14" s="255"/>
      <c r="L14" s="256"/>
      <c r="M14" s="255"/>
      <c r="N14" s="161">
        <f t="shared" si="2"/>
        <v>0</v>
      </c>
    </row>
    <row r="15" spans="1:18" x14ac:dyDescent="0.2">
      <c r="A15" s="287"/>
      <c r="B15" s="274"/>
      <c r="C15" s="275"/>
      <c r="D15" s="274"/>
      <c r="E15" s="275"/>
      <c r="F15" s="274"/>
      <c r="G15" s="276"/>
      <c r="H15" s="275"/>
      <c r="I15" s="274"/>
      <c r="J15" s="275"/>
      <c r="K15" s="274"/>
      <c r="L15" s="275"/>
      <c r="M15" s="274"/>
      <c r="N15" s="161"/>
    </row>
    <row r="16" spans="1:18" s="5" customFormat="1" x14ac:dyDescent="0.2">
      <c r="A16" s="145" t="s">
        <v>169</v>
      </c>
      <c r="B16" s="162">
        <f t="shared" ref="B16:N16" si="3">B9+B10+B12+B11+B14+B13</f>
        <v>0</v>
      </c>
      <c r="C16" s="163">
        <f t="shared" si="3"/>
        <v>0</v>
      </c>
      <c r="D16" s="162">
        <f t="shared" si="3"/>
        <v>0</v>
      </c>
      <c r="E16" s="163">
        <f t="shared" si="3"/>
        <v>0</v>
      </c>
      <c r="F16" s="162">
        <f t="shared" si="3"/>
        <v>0</v>
      </c>
      <c r="G16" s="164">
        <f t="shared" si="3"/>
        <v>0</v>
      </c>
      <c r="H16" s="163">
        <f t="shared" si="3"/>
        <v>0</v>
      </c>
      <c r="I16" s="162">
        <f t="shared" si="3"/>
        <v>0</v>
      </c>
      <c r="J16" s="163">
        <f t="shared" si="3"/>
        <v>0</v>
      </c>
      <c r="K16" s="162">
        <f t="shared" si="3"/>
        <v>0</v>
      </c>
      <c r="L16" s="163">
        <f t="shared" si="3"/>
        <v>0</v>
      </c>
      <c r="M16" s="162">
        <f t="shared" si="3"/>
        <v>0</v>
      </c>
      <c r="N16" s="165">
        <f t="shared" si="3"/>
        <v>0</v>
      </c>
    </row>
    <row r="17" spans="1:14" s="5" customFormat="1" ht="13.5" thickBot="1" x14ac:dyDescent="0.25">
      <c r="A17" s="146" t="s">
        <v>170</v>
      </c>
      <c r="B17" s="166">
        <f>+B16</f>
        <v>0</v>
      </c>
      <c r="C17" s="167">
        <f>+B17+C16</f>
        <v>0</v>
      </c>
      <c r="D17" s="166">
        <f>+C17+D16</f>
        <v>0</v>
      </c>
      <c r="E17" s="167">
        <f>+D17+E16</f>
        <v>0</v>
      </c>
      <c r="F17" s="166">
        <f>E17+F16</f>
        <v>0</v>
      </c>
      <c r="G17" s="168">
        <f>F17+G16</f>
        <v>0</v>
      </c>
      <c r="H17" s="167">
        <f>G17+H16</f>
        <v>0</v>
      </c>
      <c r="I17" s="166">
        <f>H17+I16</f>
        <v>0</v>
      </c>
      <c r="J17" s="167">
        <f>+I17+J16</f>
        <v>0</v>
      </c>
      <c r="K17" s="166">
        <f>+J17+K16</f>
        <v>0</v>
      </c>
      <c r="L17" s="167">
        <f>+K17+L16</f>
        <v>0</v>
      </c>
      <c r="M17" s="166">
        <f>+L17+M16</f>
        <v>0</v>
      </c>
      <c r="N17" s="169">
        <f>M17</f>
        <v>0</v>
      </c>
    </row>
    <row r="18" spans="1:14" x14ac:dyDescent="0.2">
      <c r="A18" s="288"/>
      <c r="B18" s="289"/>
      <c r="C18" s="290"/>
      <c r="D18" s="289"/>
      <c r="E18" s="290"/>
      <c r="F18" s="289"/>
      <c r="G18" s="291"/>
      <c r="H18" s="290"/>
      <c r="I18" s="289"/>
      <c r="J18" s="290"/>
      <c r="K18" s="289"/>
      <c r="L18" s="290"/>
      <c r="M18" s="289"/>
      <c r="N18" s="170"/>
    </row>
    <row r="19" spans="1:14" x14ac:dyDescent="0.2">
      <c r="A19" s="292" t="s">
        <v>8</v>
      </c>
      <c r="B19" s="274">
        <f>IF('Plan GuV akt. Jahr'!H16=0,'Plan GuV akt. Jahr'!G16,'Plan GuV akt. Jahr'!H16)</f>
        <v>0</v>
      </c>
      <c r="C19" s="275">
        <f>IF('Plan GuV akt. Jahr'!L16=0,'Plan GuV akt. Jahr'!K16,'Plan GuV akt. Jahr'!L16)</f>
        <v>0</v>
      </c>
      <c r="D19" s="274">
        <f>IF('Plan GuV akt. Jahr'!P16=0,'Plan GuV akt. Jahr'!O16,'Plan GuV akt. Jahr'!P16)</f>
        <v>0</v>
      </c>
      <c r="E19" s="275">
        <f>IF('Plan GuV akt. Jahr'!X16=0,'Plan GuV akt. Jahr'!W16,'Plan GuV akt. Jahr'!X16)</f>
        <v>0</v>
      </c>
      <c r="F19" s="274">
        <f>IF('Plan GuV akt. Jahr'!AB16=0,'Plan GuV akt. Jahr'!AA16,'Plan GuV akt. Jahr'!AB16)</f>
        <v>0</v>
      </c>
      <c r="G19" s="276">
        <f>IF('Plan GuV akt. Jahr'!AF16=0,'Plan GuV akt. Jahr'!AE16,'Plan GuV akt. Jahr'!AF16)</f>
        <v>0</v>
      </c>
      <c r="H19" s="275">
        <f>IF('Plan GuV akt. Jahr'!AN16=0,'Plan GuV akt. Jahr'!AM16,'Plan GuV akt. Jahr'!AN16)</f>
        <v>0</v>
      </c>
      <c r="I19" s="274">
        <f>IF('Plan GuV akt. Jahr'!AR16=0,'Plan GuV akt. Jahr'!AQ16,'Plan GuV akt. Jahr'!AR16)</f>
        <v>0</v>
      </c>
      <c r="J19" s="275">
        <f>IF('Plan GuV akt. Jahr'!AV16=0,'Plan GuV akt. Jahr'!AU16,'Plan GuV akt. Jahr'!AV16)</f>
        <v>0</v>
      </c>
      <c r="K19" s="274">
        <f>IF('Plan GuV akt. Jahr'!BD16=0,'Plan GuV akt. Jahr'!BC16,'Plan GuV akt. Jahr'!BD16)</f>
        <v>0</v>
      </c>
      <c r="L19" s="275">
        <f>IF('Plan GuV akt. Jahr'!BH16=0,'Plan GuV akt. Jahr'!BG16,'Plan GuV akt. Jahr'!BH16)</f>
        <v>0</v>
      </c>
      <c r="M19" s="274">
        <f>IF('Plan GuV akt. Jahr'!BL16=0,'Plan GuV akt. Jahr'!BK16,'Plan GuV akt. Jahr'!BL16)</f>
        <v>0</v>
      </c>
      <c r="N19" s="171">
        <f>SUM(B19:M19)</f>
        <v>0</v>
      </c>
    </row>
    <row r="20" spans="1:14" x14ac:dyDescent="0.2">
      <c r="A20" s="292" t="s">
        <v>9</v>
      </c>
      <c r="B20" s="274">
        <f>IF('Plan GuV akt. Jahr'!H17=0,'Plan GuV akt. Jahr'!G17,'Plan GuV akt. Jahr'!H17)</f>
        <v>0</v>
      </c>
      <c r="C20" s="275">
        <f>IF('Plan GuV akt. Jahr'!L17=0,'Plan GuV akt. Jahr'!K17,'Plan GuV akt. Jahr'!L17)</f>
        <v>0</v>
      </c>
      <c r="D20" s="274">
        <f>IF('Plan GuV akt. Jahr'!P17=0,'Plan GuV akt. Jahr'!O17,'Plan GuV akt. Jahr'!P17)</f>
        <v>0</v>
      </c>
      <c r="E20" s="275">
        <f>IF('Plan GuV akt. Jahr'!X17=0,'Plan GuV akt. Jahr'!W17,'Plan GuV akt. Jahr'!X17)</f>
        <v>0</v>
      </c>
      <c r="F20" s="274">
        <f>IF('Plan GuV akt. Jahr'!AB17=0,'Plan GuV akt. Jahr'!AA17,'Plan GuV akt. Jahr'!AB17)</f>
        <v>0</v>
      </c>
      <c r="G20" s="276">
        <f>IF('Plan GuV akt. Jahr'!AF17=0,'Plan GuV akt. Jahr'!AE17,'Plan GuV akt. Jahr'!AF17)</f>
        <v>0</v>
      </c>
      <c r="H20" s="275">
        <f>IF('Plan GuV akt. Jahr'!AN17=0,'Plan GuV akt. Jahr'!AM17,'Plan GuV akt. Jahr'!AN17)</f>
        <v>0</v>
      </c>
      <c r="I20" s="274">
        <f>IF('Plan GuV akt. Jahr'!AR17=0,'Plan GuV akt. Jahr'!AQ17,'Plan GuV akt. Jahr'!AR17)</f>
        <v>0</v>
      </c>
      <c r="J20" s="275">
        <f>IF('Plan GuV akt. Jahr'!AV17=0,'Plan GuV akt. Jahr'!AU17,'Plan GuV akt. Jahr'!AV17)</f>
        <v>0</v>
      </c>
      <c r="K20" s="274">
        <f>IF('Plan GuV akt. Jahr'!BD17=0,'Plan GuV akt. Jahr'!BC17,'Plan GuV akt. Jahr'!BD17)</f>
        <v>0</v>
      </c>
      <c r="L20" s="275">
        <f>IF('Plan GuV akt. Jahr'!BH17=0,'Plan GuV akt. Jahr'!BG17,'Plan GuV akt. Jahr'!BH17)</f>
        <v>0</v>
      </c>
      <c r="M20" s="274">
        <f>IF('Plan GuV akt. Jahr'!BL17=0,'Plan GuV akt. Jahr'!BK17,'Plan GuV akt. Jahr'!BL17)</f>
        <v>0</v>
      </c>
      <c r="N20" s="171"/>
    </row>
    <row r="21" spans="1:14" x14ac:dyDescent="0.2">
      <c r="A21" s="292" t="s">
        <v>171</v>
      </c>
      <c r="B21" s="274">
        <f>IF('Plan GuV akt. Jahr'!H21=0,'Plan GuV akt. Jahr'!G21,'Plan GuV akt. Jahr'!H21)</f>
        <v>0</v>
      </c>
      <c r="C21" s="275">
        <f>IF('Plan GuV akt. Jahr'!L21=0,'Plan GuV akt. Jahr'!K21,'Plan GuV akt. Jahr'!L21)</f>
        <v>0</v>
      </c>
      <c r="D21" s="274">
        <f>IF('Plan GuV akt. Jahr'!P21=0,'Plan GuV akt. Jahr'!O21,'Plan GuV akt. Jahr'!P21)</f>
        <v>0</v>
      </c>
      <c r="E21" s="275">
        <f>IF('Plan GuV akt. Jahr'!X21=0,'Plan GuV akt. Jahr'!W21,'Plan GuV akt. Jahr'!X21)</f>
        <v>0</v>
      </c>
      <c r="F21" s="274">
        <f>IF('Plan GuV akt. Jahr'!AB21=0,'Plan GuV akt. Jahr'!AA21,'Plan GuV akt. Jahr'!AB21)</f>
        <v>0</v>
      </c>
      <c r="G21" s="276">
        <f>IF('Plan GuV akt. Jahr'!AF21=0,'Plan GuV akt. Jahr'!AE21,'Plan GuV akt. Jahr'!AF21)</f>
        <v>0</v>
      </c>
      <c r="H21" s="275">
        <f>IF('Plan GuV akt. Jahr'!AN21=0,'Plan GuV akt. Jahr'!AM21,'Plan GuV akt. Jahr'!AN21)</f>
        <v>0</v>
      </c>
      <c r="I21" s="274">
        <f>IF('Plan GuV akt. Jahr'!AR21=0,'Plan GuV akt. Jahr'!AQ21,'Plan GuV akt. Jahr'!AR21)</f>
        <v>0</v>
      </c>
      <c r="J21" s="275">
        <f>IF('Plan GuV akt. Jahr'!AV21=0,'Plan GuV akt. Jahr'!AU21,'Plan GuV akt. Jahr'!AV21)</f>
        <v>0</v>
      </c>
      <c r="K21" s="274">
        <f>IF('Plan GuV akt. Jahr'!BD21=0,'Plan GuV akt. Jahr'!BC21,'Plan GuV akt. Jahr'!BD21)</f>
        <v>0</v>
      </c>
      <c r="L21" s="275">
        <f>IF('Plan GuV akt. Jahr'!BH21=0,'Plan GuV akt. Jahr'!BG21,'Plan GuV akt. Jahr'!BH21)</f>
        <v>0</v>
      </c>
      <c r="M21" s="274">
        <f>IF('Plan GuV akt. Jahr'!BL21=0,'Plan GuV akt. Jahr'!BK21,'Plan GuV akt. Jahr'!BL21)</f>
        <v>0</v>
      </c>
      <c r="N21" s="171">
        <f>SUM(B21:M21)</f>
        <v>0</v>
      </c>
    </row>
    <row r="22" spans="1:14" x14ac:dyDescent="0.2">
      <c r="A22" s="277" t="s">
        <v>147</v>
      </c>
      <c r="B22" s="274">
        <f>IF('Plan GuV akt. Jahr'!H26=0,'Plan GuV akt. Jahr'!G26,'Plan GuV akt. Jahr'!H26)</f>
        <v>0</v>
      </c>
      <c r="C22" s="275">
        <f>IF('Plan GuV akt. Jahr'!L26=0,'Plan GuV akt. Jahr'!K26,'Plan GuV akt. Jahr'!L26)</f>
        <v>0</v>
      </c>
      <c r="D22" s="274">
        <f>IF('Plan GuV akt. Jahr'!P26=0,'Plan GuV akt. Jahr'!O26,'Plan GuV akt. Jahr'!P26)</f>
        <v>0</v>
      </c>
      <c r="E22" s="275">
        <f>IF('Plan GuV akt. Jahr'!X26=0,'Plan GuV akt. Jahr'!W26,'Plan GuV akt. Jahr'!X26)</f>
        <v>0</v>
      </c>
      <c r="F22" s="274">
        <f>IF('Plan GuV akt. Jahr'!AB26=0,'Plan GuV akt. Jahr'!AA26,'Plan GuV akt. Jahr'!AB26)</f>
        <v>0</v>
      </c>
      <c r="G22" s="276">
        <f>IF('Plan GuV akt. Jahr'!AF26=0,'Plan GuV akt. Jahr'!AE26,'Plan GuV akt. Jahr'!AF26)</f>
        <v>0</v>
      </c>
      <c r="H22" s="275">
        <f>IF('Plan GuV akt. Jahr'!AN26=0,'Plan GuV akt. Jahr'!AM26,'Plan GuV akt. Jahr'!AN26)</f>
        <v>0</v>
      </c>
      <c r="I22" s="274">
        <f>IF('Plan GuV akt. Jahr'!AR26=0,'Plan GuV akt. Jahr'!AQ26,'Plan GuV akt. Jahr'!AR26)</f>
        <v>0</v>
      </c>
      <c r="J22" s="275">
        <f>IF('Plan GuV akt. Jahr'!AV26=0,'Plan GuV akt. Jahr'!AU26,'Plan GuV akt. Jahr'!AV26)</f>
        <v>0</v>
      </c>
      <c r="K22" s="274">
        <f>IF('Plan GuV akt. Jahr'!BD26=0,'Plan GuV akt. Jahr'!BC26,'Plan GuV akt. Jahr'!BD26)</f>
        <v>0</v>
      </c>
      <c r="L22" s="275">
        <f>IF('Plan GuV akt. Jahr'!BH26=0,'Plan GuV akt. Jahr'!BG26,'Plan GuV akt. Jahr'!BH26)</f>
        <v>0</v>
      </c>
      <c r="M22" s="274">
        <f>IF('Plan GuV akt. Jahr'!BL26=0,'Plan GuV akt. Jahr'!BK26,'Plan GuV akt. Jahr'!BL26)</f>
        <v>0</v>
      </c>
      <c r="N22" s="171">
        <f t="shared" ref="N22:N35" si="4">SUM(B22:M22)</f>
        <v>0</v>
      </c>
    </row>
    <row r="23" spans="1:14" x14ac:dyDescent="0.2">
      <c r="A23" s="277" t="s">
        <v>172</v>
      </c>
      <c r="B23" s="274">
        <f>IF('Plan GuV akt. Jahr'!H28=0,'Plan GuV akt. Jahr'!G28,'Plan GuV akt. Jahr'!H28)</f>
        <v>0</v>
      </c>
      <c r="C23" s="275">
        <f>IF('Plan GuV akt. Jahr'!L28=0,'Plan GuV akt. Jahr'!K28,'Plan GuV akt. Jahr'!L28)</f>
        <v>0</v>
      </c>
      <c r="D23" s="274">
        <f>IF('Plan GuV akt. Jahr'!P28=0,'Plan GuV akt. Jahr'!O28,'Plan GuV akt. Jahr'!P28)</f>
        <v>0</v>
      </c>
      <c r="E23" s="275">
        <f>IF('Plan GuV akt. Jahr'!X28=0,'Plan GuV akt. Jahr'!W28,'Plan GuV akt. Jahr'!X28)</f>
        <v>0</v>
      </c>
      <c r="F23" s="274">
        <f>IF('Plan GuV akt. Jahr'!AB28=0,'Plan GuV akt. Jahr'!AA28,'Plan GuV akt. Jahr'!AB28)</f>
        <v>0</v>
      </c>
      <c r="G23" s="276">
        <f>IF('Plan GuV akt. Jahr'!AF28=0,'Plan GuV akt. Jahr'!AE28,'Plan GuV akt. Jahr'!AF28)</f>
        <v>0</v>
      </c>
      <c r="H23" s="275">
        <f>IF('Plan GuV akt. Jahr'!AN28=0,'Plan GuV akt. Jahr'!AM28,'Plan GuV akt. Jahr'!AN28)</f>
        <v>0</v>
      </c>
      <c r="I23" s="274">
        <f>IF('Plan GuV akt. Jahr'!AR28=0,'Plan GuV akt. Jahr'!AQ28,'Plan GuV akt. Jahr'!AR28)</f>
        <v>0</v>
      </c>
      <c r="J23" s="275">
        <f>IF('Plan GuV akt. Jahr'!AV28=0,'Plan GuV akt. Jahr'!AU28,'Plan GuV akt. Jahr'!AV28)</f>
        <v>0</v>
      </c>
      <c r="K23" s="274">
        <f>IF('Plan GuV akt. Jahr'!BD28=0,'Plan GuV akt. Jahr'!BC28,'Plan GuV akt. Jahr'!BD28)</f>
        <v>0</v>
      </c>
      <c r="L23" s="275">
        <f>IF('Plan GuV akt. Jahr'!BH28=0,'Plan GuV akt. Jahr'!BG28,'Plan GuV akt. Jahr'!BH28)</f>
        <v>0</v>
      </c>
      <c r="M23" s="274">
        <f>IF('Plan GuV akt. Jahr'!BL28=0,'Plan GuV akt. Jahr'!BK28,'Plan GuV akt. Jahr'!BL28)</f>
        <v>0</v>
      </c>
      <c r="N23" s="171">
        <f t="shared" si="4"/>
        <v>0</v>
      </c>
    </row>
    <row r="24" spans="1:14" x14ac:dyDescent="0.2">
      <c r="A24" s="286" t="s">
        <v>149</v>
      </c>
      <c r="B24" s="274">
        <f>IF('Plan GuV akt. Jahr'!H30=0,'Plan GuV akt. Jahr'!G30,'Plan GuV akt. Jahr'!H30)</f>
        <v>0</v>
      </c>
      <c r="C24" s="275">
        <f>IF('Plan GuV akt. Jahr'!L30=0,'Plan GuV akt. Jahr'!K30,'Plan GuV akt. Jahr'!L30)</f>
        <v>0</v>
      </c>
      <c r="D24" s="274">
        <f>IF('Plan GuV akt. Jahr'!P30=0,'Plan GuV akt. Jahr'!O30,'Plan GuV akt. Jahr'!P30)</f>
        <v>0</v>
      </c>
      <c r="E24" s="275">
        <f>IF('Plan GuV akt. Jahr'!X30=0,'Plan GuV akt. Jahr'!W30,'Plan GuV akt. Jahr'!X30)</f>
        <v>0</v>
      </c>
      <c r="F24" s="274">
        <f>IF('Plan GuV akt. Jahr'!AB30=0,'Plan GuV akt. Jahr'!AA30,'Plan GuV akt. Jahr'!AB30)</f>
        <v>0</v>
      </c>
      <c r="G24" s="276">
        <f>IF('Plan GuV akt. Jahr'!AF30=0,'Plan GuV akt. Jahr'!AE30,'Plan GuV akt. Jahr'!AF30)</f>
        <v>0</v>
      </c>
      <c r="H24" s="275">
        <f>IF('Plan GuV akt. Jahr'!AN30=0,'Plan GuV akt. Jahr'!AM30,'Plan GuV akt. Jahr'!AN30)</f>
        <v>0</v>
      </c>
      <c r="I24" s="274">
        <f>IF('Plan GuV akt. Jahr'!AR30=0,'Plan GuV akt. Jahr'!AQ30,'Plan GuV akt. Jahr'!AR30)</f>
        <v>0</v>
      </c>
      <c r="J24" s="275">
        <f>IF('Plan GuV akt. Jahr'!AV30=0,'Plan GuV akt. Jahr'!AU30,'Plan GuV akt. Jahr'!AV30)</f>
        <v>0</v>
      </c>
      <c r="K24" s="274">
        <f>IF('Plan GuV akt. Jahr'!BD30=0,'Plan GuV akt. Jahr'!BC30,'Plan GuV akt. Jahr'!BD30)</f>
        <v>0</v>
      </c>
      <c r="L24" s="275">
        <f>IF('Plan GuV akt. Jahr'!BH30=0,'Plan GuV akt. Jahr'!BG30,'Plan GuV akt. Jahr'!BH30)</f>
        <v>0</v>
      </c>
      <c r="M24" s="274">
        <f>IF('Plan GuV akt. Jahr'!BL30=0,'Plan GuV akt. Jahr'!BK30,'Plan GuV akt. Jahr'!BL30)</f>
        <v>0</v>
      </c>
      <c r="N24" s="171">
        <f>SUM(B24:M24)</f>
        <v>0</v>
      </c>
    </row>
    <row r="25" spans="1:14" x14ac:dyDescent="0.2">
      <c r="A25" s="286" t="s">
        <v>156</v>
      </c>
      <c r="B25" s="274">
        <f>IF('Plan GuV akt. Jahr'!H32=0,'Plan GuV akt. Jahr'!G32,'Plan GuV akt. Jahr'!H32)</f>
        <v>0</v>
      </c>
      <c r="C25" s="275">
        <f>IF('Plan GuV akt. Jahr'!L32=0,'Plan GuV akt. Jahr'!K32,'Plan GuV akt. Jahr'!L32)</f>
        <v>0</v>
      </c>
      <c r="D25" s="274">
        <f>IF('Plan GuV akt. Jahr'!P32=0,'Plan GuV akt. Jahr'!O32,'Plan GuV akt. Jahr'!P32)</f>
        <v>0</v>
      </c>
      <c r="E25" s="275">
        <f>IF('Plan GuV akt. Jahr'!X32=0,'Plan GuV akt. Jahr'!W32,'Plan GuV akt. Jahr'!X32)</f>
        <v>0</v>
      </c>
      <c r="F25" s="274">
        <f>IF('Plan GuV akt. Jahr'!AB32=0,'Plan GuV akt. Jahr'!AA32,'Plan GuV akt. Jahr'!AB32)</f>
        <v>0</v>
      </c>
      <c r="G25" s="276">
        <f>IF('Plan GuV akt. Jahr'!AF32=0,'Plan GuV akt. Jahr'!AE32,'Plan GuV akt. Jahr'!AF32)</f>
        <v>0</v>
      </c>
      <c r="H25" s="275">
        <f>IF('Plan GuV akt. Jahr'!AN32=0,'Plan GuV akt. Jahr'!AM32,'Plan GuV akt. Jahr'!AN32)</f>
        <v>0</v>
      </c>
      <c r="I25" s="274">
        <f>IF('Plan GuV akt. Jahr'!AR32=0,'Plan GuV akt. Jahr'!AQ32,'Plan GuV akt. Jahr'!AR32)</f>
        <v>0</v>
      </c>
      <c r="J25" s="275">
        <f>IF('Plan GuV akt. Jahr'!AV32=0,'Plan GuV akt. Jahr'!AU32,'Plan GuV akt. Jahr'!AV32)</f>
        <v>0</v>
      </c>
      <c r="K25" s="274">
        <f>IF('Plan GuV akt. Jahr'!BD32=0,'Plan GuV akt. Jahr'!BC32,'Plan GuV akt. Jahr'!BD32)</f>
        <v>0</v>
      </c>
      <c r="L25" s="275">
        <f>IF('Plan GuV akt. Jahr'!BH32=0,'Plan GuV akt. Jahr'!BG32,'Plan GuV akt. Jahr'!BH32)</f>
        <v>0</v>
      </c>
      <c r="M25" s="274">
        <f>IF('Plan GuV akt. Jahr'!BL32=0,'Plan GuV akt. Jahr'!BK32,'Plan GuV akt. Jahr'!BL32)</f>
        <v>0</v>
      </c>
      <c r="N25" s="171">
        <f t="shared" si="4"/>
        <v>0</v>
      </c>
    </row>
    <row r="26" spans="1:14" x14ac:dyDescent="0.2">
      <c r="A26" s="277" t="s">
        <v>151</v>
      </c>
      <c r="B26" s="274">
        <f>IF('Plan GuV akt. Jahr'!H34=0,'Plan GuV akt. Jahr'!G34,'Plan GuV akt. Jahr'!H34)</f>
        <v>0</v>
      </c>
      <c r="C26" s="275">
        <f>IF('Plan GuV akt. Jahr'!L34=0,'Plan GuV akt. Jahr'!K34,'Plan GuV akt. Jahr'!L34)</f>
        <v>0</v>
      </c>
      <c r="D26" s="274">
        <f>IF('Plan GuV akt. Jahr'!P34=0,'Plan GuV akt. Jahr'!O34,'Plan GuV akt. Jahr'!P34)</f>
        <v>0</v>
      </c>
      <c r="E26" s="275">
        <f>IF('Plan GuV akt. Jahr'!X34=0,'Plan GuV akt. Jahr'!W34,'Plan GuV akt. Jahr'!X34)</f>
        <v>0</v>
      </c>
      <c r="F26" s="274">
        <f>IF('Plan GuV akt. Jahr'!AB34=0,'Plan GuV akt. Jahr'!AA34,'Plan GuV akt. Jahr'!AB34)</f>
        <v>0</v>
      </c>
      <c r="G26" s="276">
        <f>IF('Plan GuV akt. Jahr'!AF34=0,'Plan GuV akt. Jahr'!AE34,'Plan GuV akt. Jahr'!AF34)</f>
        <v>0</v>
      </c>
      <c r="H26" s="275">
        <f>IF('Plan GuV akt. Jahr'!AN34=0,'Plan GuV akt. Jahr'!AM34,'Plan GuV akt. Jahr'!AN34)</f>
        <v>0</v>
      </c>
      <c r="I26" s="274">
        <f>IF('Plan GuV akt. Jahr'!AR34=0,'Plan GuV akt. Jahr'!AQ34,'Plan GuV akt. Jahr'!AR34)</f>
        <v>0</v>
      </c>
      <c r="J26" s="275">
        <f>IF('Plan GuV akt. Jahr'!AV34=0,'Plan GuV akt. Jahr'!AU34,'Plan GuV akt. Jahr'!AV34)</f>
        <v>0</v>
      </c>
      <c r="K26" s="274">
        <f>IF('Plan GuV akt. Jahr'!BD34=0,'Plan GuV akt. Jahr'!BC34,'Plan GuV akt. Jahr'!BD34)</f>
        <v>0</v>
      </c>
      <c r="L26" s="275">
        <f>IF('Plan GuV akt. Jahr'!BH34=0,'Plan GuV akt. Jahr'!BG34,'Plan GuV akt. Jahr'!BH34)</f>
        <v>0</v>
      </c>
      <c r="M26" s="274">
        <f>IF('Plan GuV akt. Jahr'!BL34=0,'Plan GuV akt. Jahr'!BK34,'Plan GuV akt. Jahr'!BL34)</f>
        <v>0</v>
      </c>
      <c r="N26" s="171">
        <f t="shared" si="4"/>
        <v>0</v>
      </c>
    </row>
    <row r="27" spans="1:14" x14ac:dyDescent="0.2">
      <c r="A27" s="277" t="s">
        <v>173</v>
      </c>
      <c r="B27" s="274">
        <f>IF('Plan GuV akt. Jahr'!H36=0,'Plan GuV akt. Jahr'!G36,'Plan GuV akt. Jahr'!H36)</f>
        <v>0</v>
      </c>
      <c r="C27" s="275">
        <f>IF('Plan GuV akt. Jahr'!L36=0,'Plan GuV akt. Jahr'!K36,'Plan GuV akt. Jahr'!L36)</f>
        <v>0</v>
      </c>
      <c r="D27" s="274">
        <f>IF('Plan GuV akt. Jahr'!P36=0,'Plan GuV akt. Jahr'!O36,'Plan GuV akt. Jahr'!P36)</f>
        <v>0</v>
      </c>
      <c r="E27" s="275">
        <f>IF('Plan GuV akt. Jahr'!X36=0,'Plan GuV akt. Jahr'!W36,'Plan GuV akt. Jahr'!X36)</f>
        <v>0</v>
      </c>
      <c r="F27" s="274">
        <f>IF('Plan GuV akt. Jahr'!AB36=0,'Plan GuV akt. Jahr'!AA36,'Plan GuV akt. Jahr'!AB36)</f>
        <v>0</v>
      </c>
      <c r="G27" s="276">
        <f>IF('Plan GuV akt. Jahr'!AF36=0,'Plan GuV akt. Jahr'!AE36,'Plan GuV akt. Jahr'!AF36)</f>
        <v>0</v>
      </c>
      <c r="H27" s="275">
        <f>IF('Plan GuV akt. Jahr'!AN36=0,'Plan GuV akt. Jahr'!AM36,'Plan GuV akt. Jahr'!AN36)</f>
        <v>0</v>
      </c>
      <c r="I27" s="274">
        <f>IF('Plan GuV akt. Jahr'!AR36=0,'Plan GuV akt. Jahr'!AQ36,'Plan GuV akt. Jahr'!AR36)</f>
        <v>0</v>
      </c>
      <c r="J27" s="275">
        <f>IF('Plan GuV akt. Jahr'!AV36=0,'Plan GuV akt. Jahr'!AU36,'Plan GuV akt. Jahr'!AV36)</f>
        <v>0</v>
      </c>
      <c r="K27" s="274">
        <f>IF('Plan GuV akt. Jahr'!BD36=0,'Plan GuV akt. Jahr'!BC36,'Plan GuV akt. Jahr'!BD36)</f>
        <v>0</v>
      </c>
      <c r="L27" s="275">
        <f>IF('Plan GuV akt. Jahr'!BH36=0,'Plan GuV akt. Jahr'!BG36,'Plan GuV akt. Jahr'!BH36)</f>
        <v>0</v>
      </c>
      <c r="M27" s="274">
        <f>IF('Plan GuV akt. Jahr'!BL36=0,'Plan GuV akt. Jahr'!BK36,'Plan GuV akt. Jahr'!BL36)</f>
        <v>0</v>
      </c>
      <c r="N27" s="171">
        <f t="shared" si="4"/>
        <v>0</v>
      </c>
    </row>
    <row r="28" spans="1:14" x14ac:dyDescent="0.2">
      <c r="A28" s="277" t="s">
        <v>197</v>
      </c>
      <c r="B28" s="255"/>
      <c r="C28" s="256"/>
      <c r="D28" s="255"/>
      <c r="E28" s="256"/>
      <c r="F28" s="255"/>
      <c r="G28" s="257"/>
      <c r="H28" s="256"/>
      <c r="I28" s="255"/>
      <c r="J28" s="256"/>
      <c r="K28" s="255"/>
      <c r="L28" s="256"/>
      <c r="M28" s="255"/>
      <c r="N28" s="171">
        <f t="shared" si="4"/>
        <v>0</v>
      </c>
    </row>
    <row r="29" spans="1:14" x14ac:dyDescent="0.2">
      <c r="A29" s="277" t="s">
        <v>18</v>
      </c>
      <c r="B29" s="274">
        <f>IF('Plan GuV akt. Jahr'!H49=0,'Plan GuV akt. Jahr'!G49,'Plan GuV akt. Jahr'!H49)</f>
        <v>0</v>
      </c>
      <c r="C29" s="275">
        <f>IF('Plan GuV akt. Jahr'!L49=0,'Plan GuV akt. Jahr'!K49,'Plan GuV akt. Jahr'!L49)</f>
        <v>0</v>
      </c>
      <c r="D29" s="274">
        <f>IF('Plan GuV akt. Jahr'!P49=0,'Plan GuV akt. Jahr'!O49,'Plan GuV akt. Jahr'!P49)</f>
        <v>0</v>
      </c>
      <c r="E29" s="275">
        <f>IF('Plan GuV akt. Jahr'!X49=0,'Plan GuV akt. Jahr'!W49,'Plan GuV akt. Jahr'!X49)</f>
        <v>0</v>
      </c>
      <c r="F29" s="274">
        <f>IF('Plan GuV akt. Jahr'!AB49=0,'Plan GuV akt. Jahr'!AA49,'Plan GuV akt. Jahr'!AB49)</f>
        <v>0</v>
      </c>
      <c r="G29" s="276">
        <f>IF('Plan GuV akt. Jahr'!AF49=0,'Plan GuV akt. Jahr'!AE49,'Plan GuV akt. Jahr'!AF49)</f>
        <v>0</v>
      </c>
      <c r="H29" s="275">
        <f>IF('Plan GuV akt. Jahr'!AN49=0,'Plan GuV akt. Jahr'!AM49,'Plan GuV akt. Jahr'!AN49)</f>
        <v>0</v>
      </c>
      <c r="I29" s="274">
        <f>IF('Plan GuV akt. Jahr'!AR49=0,'Plan GuV akt. Jahr'!AQ49,'Plan GuV akt. Jahr'!AR49)</f>
        <v>0</v>
      </c>
      <c r="J29" s="275">
        <f>IF('Plan GuV akt. Jahr'!AV49=0,'Plan GuV akt. Jahr'!AU49,'Plan GuV akt. Jahr'!AV49)</f>
        <v>0</v>
      </c>
      <c r="K29" s="274">
        <f>IF('Plan GuV akt. Jahr'!BD49=0,'Plan GuV akt. Jahr'!BC49,'Plan GuV akt. Jahr'!BD49)</f>
        <v>0</v>
      </c>
      <c r="L29" s="275">
        <f>IF('Plan GuV akt. Jahr'!BH49=0,'Plan GuV akt. Jahr'!BG49,'Plan GuV akt. Jahr'!BH49)</f>
        <v>0</v>
      </c>
      <c r="M29" s="274">
        <f>IF('Plan GuV akt. Jahr'!BL49=0,'Plan GuV akt. Jahr'!BK49,'Plan GuV akt. Jahr'!BL49)</f>
        <v>0</v>
      </c>
      <c r="N29" s="171">
        <f t="shared" si="4"/>
        <v>0</v>
      </c>
    </row>
    <row r="30" spans="1:14" ht="25.5" x14ac:dyDescent="0.2">
      <c r="A30" s="295" t="s">
        <v>199</v>
      </c>
      <c r="B30" s="255"/>
      <c r="C30" s="256"/>
      <c r="D30" s="255"/>
      <c r="E30" s="256"/>
      <c r="F30" s="255"/>
      <c r="G30" s="257"/>
      <c r="H30" s="256"/>
      <c r="I30" s="255"/>
      <c r="J30" s="256"/>
      <c r="K30" s="255"/>
      <c r="L30" s="256"/>
      <c r="M30" s="255"/>
      <c r="N30" s="171"/>
    </row>
    <row r="31" spans="1:14" x14ac:dyDescent="0.2">
      <c r="A31" s="286" t="s">
        <v>198</v>
      </c>
      <c r="B31" s="255"/>
      <c r="C31" s="256"/>
      <c r="D31" s="255"/>
      <c r="E31" s="256"/>
      <c r="F31" s="255"/>
      <c r="G31" s="257"/>
      <c r="H31" s="256"/>
      <c r="I31" s="255"/>
      <c r="J31" s="256"/>
      <c r="K31" s="255"/>
      <c r="L31" s="256"/>
      <c r="M31" s="255"/>
      <c r="N31" s="171">
        <f t="shared" si="4"/>
        <v>0</v>
      </c>
    </row>
    <row r="32" spans="1:14" x14ac:dyDescent="0.2">
      <c r="A32" s="277" t="s">
        <v>176</v>
      </c>
      <c r="B32" s="255"/>
      <c r="C32" s="256"/>
      <c r="D32" s="255"/>
      <c r="E32" s="256"/>
      <c r="F32" s="255"/>
      <c r="G32" s="257"/>
      <c r="H32" s="256"/>
      <c r="I32" s="255"/>
      <c r="J32" s="256"/>
      <c r="K32" s="255"/>
      <c r="L32" s="256"/>
      <c r="M32" s="255"/>
      <c r="N32" s="171">
        <f>SUM(B32:M32)</f>
        <v>0</v>
      </c>
    </row>
    <row r="33" spans="1:14" x14ac:dyDescent="0.2">
      <c r="A33" s="286"/>
      <c r="B33" s="278"/>
      <c r="C33" s="279"/>
      <c r="D33" s="278"/>
      <c r="E33" s="279"/>
      <c r="F33" s="278"/>
      <c r="G33" s="280"/>
      <c r="H33" s="279"/>
      <c r="I33" s="278"/>
      <c r="J33" s="279"/>
      <c r="K33" s="278"/>
      <c r="L33" s="279"/>
      <c r="M33" s="278"/>
      <c r="N33" s="171"/>
    </row>
    <row r="34" spans="1:14" x14ac:dyDescent="0.2">
      <c r="A34" s="277" t="s">
        <v>174</v>
      </c>
      <c r="B34" s="255"/>
      <c r="C34" s="256"/>
      <c r="D34" s="255"/>
      <c r="E34" s="256"/>
      <c r="F34" s="255"/>
      <c r="G34" s="257"/>
      <c r="H34" s="256"/>
      <c r="I34" s="255"/>
      <c r="J34" s="256"/>
      <c r="K34" s="255"/>
      <c r="L34" s="256"/>
      <c r="M34" s="255"/>
      <c r="N34" s="171">
        <f t="shared" si="4"/>
        <v>0</v>
      </c>
    </row>
    <row r="35" spans="1:14" x14ac:dyDescent="0.2">
      <c r="A35" s="277" t="s">
        <v>175</v>
      </c>
      <c r="B35" s="255"/>
      <c r="C35" s="256"/>
      <c r="D35" s="255"/>
      <c r="E35" s="256"/>
      <c r="F35" s="255"/>
      <c r="G35" s="257"/>
      <c r="H35" s="256"/>
      <c r="I35" s="255"/>
      <c r="J35" s="256"/>
      <c r="K35" s="255"/>
      <c r="L35" s="256"/>
      <c r="M35" s="255"/>
      <c r="N35" s="171">
        <f t="shared" si="4"/>
        <v>0</v>
      </c>
    </row>
    <row r="36" spans="1:14" x14ac:dyDescent="0.2">
      <c r="A36" s="277"/>
      <c r="B36" s="278"/>
      <c r="C36" s="279"/>
      <c r="D36" s="278"/>
      <c r="E36" s="279"/>
      <c r="F36" s="278"/>
      <c r="G36" s="280"/>
      <c r="H36" s="279"/>
      <c r="I36" s="278"/>
      <c r="J36" s="279"/>
      <c r="K36" s="278"/>
      <c r="L36" s="279"/>
      <c r="M36" s="278"/>
      <c r="N36" s="171"/>
    </row>
    <row r="37" spans="1:14" s="5" customFormat="1" x14ac:dyDescent="0.2">
      <c r="A37" s="147" t="s">
        <v>177</v>
      </c>
      <c r="B37" s="172">
        <f t="shared" ref="B37:N37" si="5">SUM(B19:B35)</f>
        <v>0</v>
      </c>
      <c r="C37" s="173">
        <f t="shared" si="5"/>
        <v>0</v>
      </c>
      <c r="D37" s="172">
        <f t="shared" si="5"/>
        <v>0</v>
      </c>
      <c r="E37" s="173">
        <f t="shared" si="5"/>
        <v>0</v>
      </c>
      <c r="F37" s="173">
        <f t="shared" si="5"/>
        <v>0</v>
      </c>
      <c r="G37" s="173">
        <f t="shared" si="5"/>
        <v>0</v>
      </c>
      <c r="H37" s="173">
        <f t="shared" si="5"/>
        <v>0</v>
      </c>
      <c r="I37" s="173">
        <f t="shared" si="5"/>
        <v>0</v>
      </c>
      <c r="J37" s="173">
        <f t="shared" si="5"/>
        <v>0</v>
      </c>
      <c r="K37" s="173">
        <f t="shared" si="5"/>
        <v>0</v>
      </c>
      <c r="L37" s="173">
        <f t="shared" si="5"/>
        <v>0</v>
      </c>
      <c r="M37" s="173">
        <f t="shared" si="5"/>
        <v>0</v>
      </c>
      <c r="N37" s="175">
        <f t="shared" si="5"/>
        <v>0</v>
      </c>
    </row>
    <row r="38" spans="1:14" s="5" customFormat="1" x14ac:dyDescent="0.2">
      <c r="A38" s="148" t="s">
        <v>178</v>
      </c>
      <c r="B38" s="176">
        <f>+B37</f>
        <v>0</v>
      </c>
      <c r="C38" s="177">
        <f t="shared" ref="C38:M38" si="6">+B38+C37</f>
        <v>0</v>
      </c>
      <c r="D38" s="176">
        <f t="shared" si="6"/>
        <v>0</v>
      </c>
      <c r="E38" s="177">
        <f t="shared" si="6"/>
        <v>0</v>
      </c>
      <c r="F38" s="176">
        <f t="shared" si="6"/>
        <v>0</v>
      </c>
      <c r="G38" s="178">
        <f t="shared" si="6"/>
        <v>0</v>
      </c>
      <c r="H38" s="177">
        <f t="shared" si="6"/>
        <v>0</v>
      </c>
      <c r="I38" s="176">
        <f t="shared" si="6"/>
        <v>0</v>
      </c>
      <c r="J38" s="177">
        <f t="shared" si="6"/>
        <v>0</v>
      </c>
      <c r="K38" s="176">
        <f t="shared" si="6"/>
        <v>0</v>
      </c>
      <c r="L38" s="177">
        <f t="shared" si="6"/>
        <v>0</v>
      </c>
      <c r="M38" s="176">
        <f t="shared" si="6"/>
        <v>0</v>
      </c>
      <c r="N38" s="179">
        <f>M38</f>
        <v>0</v>
      </c>
    </row>
    <row r="39" spans="1:14" s="5" customFormat="1" x14ac:dyDescent="0.2">
      <c r="A39" s="147" t="s">
        <v>179</v>
      </c>
      <c r="B39" s="172">
        <f t="shared" ref="B39:N39" si="7">B16-B37</f>
        <v>0</v>
      </c>
      <c r="C39" s="173">
        <f t="shared" si="7"/>
        <v>0</v>
      </c>
      <c r="D39" s="172">
        <f t="shared" si="7"/>
        <v>0</v>
      </c>
      <c r="E39" s="173">
        <f t="shared" si="7"/>
        <v>0</v>
      </c>
      <c r="F39" s="172">
        <f t="shared" si="7"/>
        <v>0</v>
      </c>
      <c r="G39" s="174">
        <f t="shared" si="7"/>
        <v>0</v>
      </c>
      <c r="H39" s="173">
        <f t="shared" si="7"/>
        <v>0</v>
      </c>
      <c r="I39" s="172">
        <f t="shared" si="7"/>
        <v>0</v>
      </c>
      <c r="J39" s="173">
        <f t="shared" si="7"/>
        <v>0</v>
      </c>
      <c r="K39" s="172">
        <f t="shared" si="7"/>
        <v>0</v>
      </c>
      <c r="L39" s="173">
        <f t="shared" si="7"/>
        <v>0</v>
      </c>
      <c r="M39" s="172">
        <f t="shared" si="7"/>
        <v>0</v>
      </c>
      <c r="N39" s="175">
        <f t="shared" si="7"/>
        <v>0</v>
      </c>
    </row>
    <row r="40" spans="1:14" s="5" customFormat="1" ht="13.5" thickBot="1" x14ac:dyDescent="0.25">
      <c r="A40" s="146" t="s">
        <v>180</v>
      </c>
      <c r="B40" s="166">
        <f>+B39</f>
        <v>0</v>
      </c>
      <c r="C40" s="167">
        <f t="shared" ref="C40:M40" si="8">+B40+C39</f>
        <v>0</v>
      </c>
      <c r="D40" s="166">
        <f t="shared" si="8"/>
        <v>0</v>
      </c>
      <c r="E40" s="167">
        <f t="shared" si="8"/>
        <v>0</v>
      </c>
      <c r="F40" s="166">
        <f t="shared" si="8"/>
        <v>0</v>
      </c>
      <c r="G40" s="168">
        <f t="shared" si="8"/>
        <v>0</v>
      </c>
      <c r="H40" s="167">
        <f t="shared" si="8"/>
        <v>0</v>
      </c>
      <c r="I40" s="166">
        <f t="shared" si="8"/>
        <v>0</v>
      </c>
      <c r="J40" s="167">
        <f t="shared" si="8"/>
        <v>0</v>
      </c>
      <c r="K40" s="166">
        <f t="shared" si="8"/>
        <v>0</v>
      </c>
      <c r="L40" s="167">
        <f t="shared" si="8"/>
        <v>0</v>
      </c>
      <c r="M40" s="166">
        <f t="shared" si="8"/>
        <v>0</v>
      </c>
      <c r="N40" s="169">
        <f>M40</f>
        <v>0</v>
      </c>
    </row>
    <row r="41" spans="1:14" ht="13.5" thickBot="1" x14ac:dyDescent="0.25">
      <c r="A41" s="145"/>
      <c r="B41" s="278"/>
      <c r="C41" s="279"/>
      <c r="D41" s="278"/>
      <c r="E41" s="279"/>
      <c r="F41" s="278"/>
      <c r="G41" s="280"/>
      <c r="H41" s="279"/>
      <c r="I41" s="278"/>
      <c r="J41" s="279"/>
      <c r="K41" s="278"/>
      <c r="L41" s="279"/>
      <c r="M41" s="278"/>
      <c r="N41" s="171"/>
    </row>
    <row r="42" spans="1:14" s="5" customFormat="1" ht="13.5" thickBot="1" x14ac:dyDescent="0.25">
      <c r="A42" s="149" t="s">
        <v>181</v>
      </c>
      <c r="B42" s="180">
        <f t="shared" ref="B42:N42" si="9">B7+B39</f>
        <v>0</v>
      </c>
      <c r="C42" s="181">
        <f t="shared" si="9"/>
        <v>0</v>
      </c>
      <c r="D42" s="180">
        <f t="shared" si="9"/>
        <v>0</v>
      </c>
      <c r="E42" s="181">
        <f t="shared" si="9"/>
        <v>0</v>
      </c>
      <c r="F42" s="180">
        <f t="shared" si="9"/>
        <v>0</v>
      </c>
      <c r="G42" s="182">
        <f t="shared" si="9"/>
        <v>0</v>
      </c>
      <c r="H42" s="181">
        <f t="shared" si="9"/>
        <v>0</v>
      </c>
      <c r="I42" s="180">
        <f t="shared" si="9"/>
        <v>0</v>
      </c>
      <c r="J42" s="181">
        <f t="shared" si="9"/>
        <v>0</v>
      </c>
      <c r="K42" s="180">
        <f t="shared" si="9"/>
        <v>0</v>
      </c>
      <c r="L42" s="181">
        <f t="shared" si="9"/>
        <v>0</v>
      </c>
      <c r="M42" s="180">
        <f t="shared" si="9"/>
        <v>0</v>
      </c>
      <c r="N42" s="183">
        <f t="shared" si="9"/>
        <v>0</v>
      </c>
    </row>
    <row r="43" spans="1:14" x14ac:dyDescent="0.2">
      <c r="A43" s="145"/>
      <c r="B43" s="278"/>
      <c r="C43" s="279"/>
      <c r="D43" s="278"/>
      <c r="E43" s="279"/>
      <c r="F43" s="278"/>
      <c r="G43" s="280"/>
      <c r="H43" s="279"/>
      <c r="I43" s="278"/>
      <c r="J43" s="279"/>
      <c r="K43" s="278"/>
      <c r="L43" s="279"/>
      <c r="M43" s="278"/>
      <c r="N43" s="171"/>
    </row>
    <row r="44" spans="1:14" x14ac:dyDescent="0.2">
      <c r="A44" s="277" t="s">
        <v>182</v>
      </c>
      <c r="B44" s="255"/>
      <c r="C44" s="256"/>
      <c r="D44" s="255"/>
      <c r="E44" s="256"/>
      <c r="F44" s="255"/>
      <c r="G44" s="257"/>
      <c r="H44" s="256"/>
      <c r="I44" s="255"/>
      <c r="J44" s="256"/>
      <c r="K44" s="255"/>
      <c r="L44" s="256"/>
      <c r="M44" s="255"/>
      <c r="N44" s="171">
        <f>SUM(B44:M44)</f>
        <v>0</v>
      </c>
    </row>
    <row r="45" spans="1:14" x14ac:dyDescent="0.2">
      <c r="A45" s="277"/>
      <c r="B45" s="278"/>
      <c r="C45" s="279"/>
      <c r="D45" s="278"/>
      <c r="E45" s="279"/>
      <c r="F45" s="278"/>
      <c r="G45" s="280"/>
      <c r="H45" s="279"/>
      <c r="I45" s="278"/>
      <c r="J45" s="279"/>
      <c r="K45" s="278"/>
      <c r="L45" s="279"/>
      <c r="M45" s="278"/>
      <c r="N45" s="171"/>
    </row>
    <row r="46" spans="1:14" x14ac:dyDescent="0.2">
      <c r="A46" s="277" t="s">
        <v>183</v>
      </c>
      <c r="B46" s="255"/>
      <c r="C46" s="256"/>
      <c r="D46" s="255"/>
      <c r="E46" s="256"/>
      <c r="F46" s="255"/>
      <c r="G46" s="257"/>
      <c r="H46" s="256"/>
      <c r="I46" s="255"/>
      <c r="J46" s="256"/>
      <c r="K46" s="255"/>
      <c r="L46" s="256"/>
      <c r="M46" s="255"/>
      <c r="N46" s="171">
        <f>SUM(B46:M46)</f>
        <v>0</v>
      </c>
    </row>
    <row r="47" spans="1:14" x14ac:dyDescent="0.2">
      <c r="A47" s="277" t="s">
        <v>184</v>
      </c>
      <c r="B47" s="255"/>
      <c r="C47" s="256"/>
      <c r="D47" s="255"/>
      <c r="E47" s="256"/>
      <c r="F47" s="255"/>
      <c r="G47" s="257"/>
      <c r="H47" s="256"/>
      <c r="I47" s="255"/>
      <c r="J47" s="256"/>
      <c r="K47" s="255"/>
      <c r="L47" s="256"/>
      <c r="M47" s="255"/>
      <c r="N47" s="171">
        <f>SUM(B47:M47)</f>
        <v>0</v>
      </c>
    </row>
    <row r="48" spans="1:14" ht="13.5" thickBot="1" x14ac:dyDescent="0.25">
      <c r="A48" s="277"/>
      <c r="B48" s="278"/>
      <c r="C48" s="279"/>
      <c r="D48" s="278"/>
      <c r="E48" s="279"/>
      <c r="F48" s="278"/>
      <c r="G48" s="280"/>
      <c r="H48" s="279"/>
      <c r="I48" s="278"/>
      <c r="J48" s="279"/>
      <c r="K48" s="278"/>
      <c r="L48" s="279"/>
      <c r="M48" s="278"/>
      <c r="N48" s="171"/>
    </row>
    <row r="49" spans="1:14" s="5" customFormat="1" ht="13.5" thickBot="1" x14ac:dyDescent="0.25">
      <c r="A49" s="150" t="s">
        <v>185</v>
      </c>
      <c r="B49" s="184">
        <f>B42-B44-B46+B47</f>
        <v>0</v>
      </c>
      <c r="C49" s="185">
        <f t="shared" ref="C49:M49" si="10">C42-C44-C46+C47</f>
        <v>0</v>
      </c>
      <c r="D49" s="184">
        <f t="shared" si="10"/>
        <v>0</v>
      </c>
      <c r="E49" s="185">
        <f t="shared" si="10"/>
        <v>0</v>
      </c>
      <c r="F49" s="184">
        <f t="shared" si="10"/>
        <v>0</v>
      </c>
      <c r="G49" s="186">
        <f t="shared" si="10"/>
        <v>0</v>
      </c>
      <c r="H49" s="185">
        <f t="shared" si="10"/>
        <v>0</v>
      </c>
      <c r="I49" s="184">
        <f t="shared" si="10"/>
        <v>0</v>
      </c>
      <c r="J49" s="185">
        <f t="shared" si="10"/>
        <v>0</v>
      </c>
      <c r="K49" s="184">
        <f t="shared" si="10"/>
        <v>0</v>
      </c>
      <c r="L49" s="185">
        <f t="shared" si="10"/>
        <v>0</v>
      </c>
      <c r="M49" s="184">
        <f t="shared" si="10"/>
        <v>0</v>
      </c>
      <c r="N49" s="187">
        <f>N42-N44-N46+N47</f>
        <v>0</v>
      </c>
    </row>
    <row r="50" spans="1:14" x14ac:dyDescent="0.2">
      <c r="A50" s="145"/>
      <c r="B50" s="162"/>
      <c r="C50" s="163"/>
      <c r="D50" s="162"/>
      <c r="E50" s="163"/>
      <c r="F50" s="162"/>
      <c r="G50" s="164"/>
      <c r="H50" s="163"/>
      <c r="I50" s="162"/>
      <c r="J50" s="163"/>
      <c r="K50" s="162"/>
      <c r="L50" s="163"/>
      <c r="M50" s="162"/>
      <c r="N50" s="165"/>
    </row>
    <row r="51" spans="1:14" x14ac:dyDescent="0.2">
      <c r="A51" s="277" t="s">
        <v>186</v>
      </c>
      <c r="B51" s="255"/>
      <c r="C51" s="256"/>
      <c r="D51" s="255"/>
      <c r="E51" s="256"/>
      <c r="F51" s="255"/>
      <c r="G51" s="257"/>
      <c r="H51" s="256"/>
      <c r="I51" s="255"/>
      <c r="J51" s="256"/>
      <c r="K51" s="255"/>
      <c r="L51" s="256"/>
      <c r="M51" s="255"/>
      <c r="N51" s="171">
        <f>SUM(B51:M51)</f>
        <v>0</v>
      </c>
    </row>
    <row r="52" spans="1:14" x14ac:dyDescent="0.2">
      <c r="A52" s="277" t="s">
        <v>187</v>
      </c>
      <c r="B52" s="255"/>
      <c r="C52" s="256"/>
      <c r="D52" s="255"/>
      <c r="E52" s="256"/>
      <c r="F52" s="255"/>
      <c r="G52" s="257"/>
      <c r="H52" s="256"/>
      <c r="I52" s="255"/>
      <c r="J52" s="256"/>
      <c r="K52" s="255"/>
      <c r="L52" s="256"/>
      <c r="M52" s="255"/>
      <c r="N52" s="171">
        <f>SUM(B52:M52)</f>
        <v>0</v>
      </c>
    </row>
    <row r="53" spans="1:14" x14ac:dyDescent="0.2">
      <c r="A53" s="277" t="s">
        <v>188</v>
      </c>
      <c r="B53" s="255"/>
      <c r="C53" s="256"/>
      <c r="D53" s="255"/>
      <c r="E53" s="256"/>
      <c r="F53" s="255"/>
      <c r="G53" s="257"/>
      <c r="H53" s="256"/>
      <c r="I53" s="255"/>
      <c r="J53" s="256"/>
      <c r="K53" s="255"/>
      <c r="L53" s="256"/>
      <c r="M53" s="255"/>
      <c r="N53" s="171">
        <f>SUM(B53:M53)</f>
        <v>0</v>
      </c>
    </row>
    <row r="54" spans="1:14" x14ac:dyDescent="0.2">
      <c r="A54" s="277" t="s">
        <v>189</v>
      </c>
      <c r="B54" s="255"/>
      <c r="C54" s="256"/>
      <c r="D54" s="255"/>
      <c r="E54" s="256"/>
      <c r="F54" s="255"/>
      <c r="G54" s="257"/>
      <c r="H54" s="256"/>
      <c r="I54" s="255"/>
      <c r="J54" s="256"/>
      <c r="K54" s="255"/>
      <c r="L54" s="256"/>
      <c r="M54" s="255"/>
      <c r="N54" s="171">
        <f>SUM(B54:M54)</f>
        <v>0</v>
      </c>
    </row>
    <row r="55" spans="1:14" ht="13.5" thickBot="1" x14ac:dyDescent="0.25">
      <c r="A55" s="277"/>
      <c r="B55" s="278"/>
      <c r="C55" s="279"/>
      <c r="D55" s="278"/>
      <c r="E55" s="279"/>
      <c r="F55" s="278"/>
      <c r="G55" s="280"/>
      <c r="H55" s="279"/>
      <c r="I55" s="278"/>
      <c r="J55" s="279"/>
      <c r="K55" s="278"/>
      <c r="L55" s="279"/>
      <c r="M55" s="278"/>
      <c r="N55" s="171"/>
    </row>
    <row r="56" spans="1:14" s="5" customFormat="1" ht="13.5" thickBot="1" x14ac:dyDescent="0.25">
      <c r="A56" s="150" t="s">
        <v>190</v>
      </c>
      <c r="B56" s="184">
        <f>B49+B51-B52+B53-B54</f>
        <v>0</v>
      </c>
      <c r="C56" s="185">
        <f t="shared" ref="C56:N56" si="11">C49+C51-C52+C53-C54</f>
        <v>0</v>
      </c>
      <c r="D56" s="184">
        <f t="shared" si="11"/>
        <v>0</v>
      </c>
      <c r="E56" s="185">
        <f t="shared" si="11"/>
        <v>0</v>
      </c>
      <c r="F56" s="184">
        <f t="shared" si="11"/>
        <v>0</v>
      </c>
      <c r="G56" s="186">
        <f t="shared" si="11"/>
        <v>0</v>
      </c>
      <c r="H56" s="185">
        <f t="shared" si="11"/>
        <v>0</v>
      </c>
      <c r="I56" s="184">
        <f t="shared" si="11"/>
        <v>0</v>
      </c>
      <c r="J56" s="185">
        <f t="shared" si="11"/>
        <v>0</v>
      </c>
      <c r="K56" s="184">
        <f t="shared" si="11"/>
        <v>0</v>
      </c>
      <c r="L56" s="185">
        <f t="shared" si="11"/>
        <v>0</v>
      </c>
      <c r="M56" s="184">
        <f t="shared" si="11"/>
        <v>0</v>
      </c>
      <c r="N56" s="187">
        <f t="shared" si="11"/>
        <v>0</v>
      </c>
    </row>
    <row r="57" spans="1:14" ht="13.5" thickBot="1" x14ac:dyDescent="0.25">
      <c r="A57" s="281"/>
      <c r="B57" s="282"/>
      <c r="C57" s="283"/>
      <c r="D57" s="284"/>
      <c r="E57" s="283"/>
      <c r="F57" s="284"/>
      <c r="G57" s="285"/>
      <c r="H57" s="283"/>
      <c r="I57" s="284"/>
      <c r="J57" s="283"/>
      <c r="K57" s="284"/>
      <c r="L57" s="283"/>
      <c r="M57" s="284"/>
      <c r="N57" s="188"/>
    </row>
    <row r="58" spans="1:14" s="5" customFormat="1" x14ac:dyDescent="0.2">
      <c r="A58" s="151" t="s">
        <v>191</v>
      </c>
      <c r="B58" s="311"/>
      <c r="C58" s="312"/>
      <c r="D58" s="311"/>
      <c r="E58" s="312"/>
      <c r="F58" s="311"/>
      <c r="G58" s="313"/>
      <c r="H58" s="312"/>
      <c r="I58" s="311"/>
      <c r="J58" s="312"/>
      <c r="K58" s="311"/>
      <c r="L58" s="312"/>
      <c r="M58" s="311"/>
      <c r="N58" s="189">
        <f>M58</f>
        <v>0</v>
      </c>
    </row>
    <row r="59" spans="1:14" s="5" customFormat="1" ht="13.5" thickBot="1" x14ac:dyDescent="0.25">
      <c r="A59" s="152" t="s">
        <v>192</v>
      </c>
      <c r="B59" s="190">
        <f t="shared" ref="B59:M59" si="12">B56+B58</f>
        <v>0</v>
      </c>
      <c r="C59" s="191">
        <f t="shared" si="12"/>
        <v>0</v>
      </c>
      <c r="D59" s="190">
        <f t="shared" si="12"/>
        <v>0</v>
      </c>
      <c r="E59" s="191">
        <f t="shared" si="12"/>
        <v>0</v>
      </c>
      <c r="F59" s="190">
        <f t="shared" si="12"/>
        <v>0</v>
      </c>
      <c r="G59" s="192">
        <f t="shared" si="12"/>
        <v>0</v>
      </c>
      <c r="H59" s="191">
        <f t="shared" si="12"/>
        <v>0</v>
      </c>
      <c r="I59" s="190">
        <f t="shared" si="12"/>
        <v>0</v>
      </c>
      <c r="J59" s="191">
        <f t="shared" si="12"/>
        <v>0</v>
      </c>
      <c r="K59" s="190">
        <f t="shared" si="12"/>
        <v>0</v>
      </c>
      <c r="L59" s="191">
        <f t="shared" si="12"/>
        <v>0</v>
      </c>
      <c r="M59" s="190">
        <f t="shared" si="12"/>
        <v>0</v>
      </c>
      <c r="N59" s="193">
        <f>N56+N58</f>
        <v>0</v>
      </c>
    </row>
    <row r="60" spans="1:14" x14ac:dyDescent="0.2">
      <c r="A60" s="296"/>
    </row>
    <row r="61" spans="1:14" x14ac:dyDescent="0.2">
      <c r="A61" s="296"/>
    </row>
    <row r="62" spans="1:14" x14ac:dyDescent="0.2">
      <c r="A62" s="296"/>
    </row>
    <row r="63" spans="1:14" x14ac:dyDescent="0.2">
      <c r="A63" s="296"/>
    </row>
    <row r="64" spans="1:14" x14ac:dyDescent="0.2">
      <c r="A64" s="296"/>
    </row>
    <row r="65" spans="1:1" x14ac:dyDescent="0.2">
      <c r="A65" s="296"/>
    </row>
    <row r="66" spans="1:1" x14ac:dyDescent="0.2">
      <c r="A66" s="296"/>
    </row>
    <row r="67" spans="1:1" x14ac:dyDescent="0.2">
      <c r="A67" s="296"/>
    </row>
    <row r="68" spans="1:1" x14ac:dyDescent="0.2">
      <c r="A68" s="296"/>
    </row>
    <row r="69" spans="1:1" x14ac:dyDescent="0.2">
      <c r="A69" s="296"/>
    </row>
    <row r="70" spans="1:1" x14ac:dyDescent="0.2">
      <c r="A70" s="296"/>
    </row>
    <row r="71" spans="1:1" x14ac:dyDescent="0.2">
      <c r="A71" s="296"/>
    </row>
    <row r="72" spans="1:1" x14ac:dyDescent="0.2">
      <c r="A72" s="296"/>
    </row>
    <row r="73" spans="1:1" x14ac:dyDescent="0.2">
      <c r="A73" s="296"/>
    </row>
    <row r="74" spans="1:1" x14ac:dyDescent="0.2">
      <c r="A74" s="296"/>
    </row>
    <row r="75" spans="1:1" x14ac:dyDescent="0.2">
      <c r="A75" s="296"/>
    </row>
    <row r="76" spans="1:1" x14ac:dyDescent="0.2">
      <c r="A76" s="296"/>
    </row>
    <row r="77" spans="1:1" x14ac:dyDescent="0.2">
      <c r="A77" s="296"/>
    </row>
    <row r="78" spans="1:1" x14ac:dyDescent="0.2">
      <c r="A78" s="296"/>
    </row>
    <row r="79" spans="1:1" x14ac:dyDescent="0.2">
      <c r="A79" s="296"/>
    </row>
    <row r="80" spans="1:1" x14ac:dyDescent="0.2">
      <c r="A80" s="296"/>
    </row>
    <row r="81" spans="1:1" x14ac:dyDescent="0.2">
      <c r="A81" s="296"/>
    </row>
    <row r="82" spans="1:1" x14ac:dyDescent="0.2">
      <c r="A82" s="296"/>
    </row>
    <row r="83" spans="1:1" x14ac:dyDescent="0.2">
      <c r="A83" s="296"/>
    </row>
    <row r="84" spans="1:1" x14ac:dyDescent="0.2">
      <c r="A84" s="296"/>
    </row>
    <row r="85" spans="1:1" x14ac:dyDescent="0.2">
      <c r="A85" s="296"/>
    </row>
    <row r="86" spans="1:1" x14ac:dyDescent="0.2">
      <c r="A86" s="296"/>
    </row>
    <row r="87" spans="1:1" x14ac:dyDescent="0.2">
      <c r="A87" s="296"/>
    </row>
    <row r="88" spans="1:1" x14ac:dyDescent="0.2">
      <c r="A88" s="296"/>
    </row>
    <row r="89" spans="1:1" x14ac:dyDescent="0.2">
      <c r="A89" s="296"/>
    </row>
    <row r="90" spans="1:1" x14ac:dyDescent="0.2">
      <c r="A90" s="296"/>
    </row>
    <row r="91" spans="1:1" x14ac:dyDescent="0.2">
      <c r="A91" s="296"/>
    </row>
    <row r="92" spans="1:1" x14ac:dyDescent="0.2">
      <c r="A92" s="296"/>
    </row>
    <row r="93" spans="1:1" x14ac:dyDescent="0.2">
      <c r="A93" s="296"/>
    </row>
    <row r="94" spans="1:1" x14ac:dyDescent="0.2">
      <c r="A94" s="296"/>
    </row>
    <row r="95" spans="1:1" x14ac:dyDescent="0.2">
      <c r="A95" s="296"/>
    </row>
    <row r="96" spans="1:1" x14ac:dyDescent="0.2">
      <c r="A96" s="296"/>
    </row>
    <row r="97" spans="1:1" x14ac:dyDescent="0.2">
      <c r="A97" s="296"/>
    </row>
    <row r="98" spans="1:1" x14ac:dyDescent="0.2">
      <c r="A98" s="296"/>
    </row>
    <row r="99" spans="1:1" x14ac:dyDescent="0.2">
      <c r="A99" s="296"/>
    </row>
    <row r="100" spans="1:1" x14ac:dyDescent="0.2">
      <c r="A100" s="296"/>
    </row>
    <row r="101" spans="1:1" x14ac:dyDescent="0.2">
      <c r="A101" s="296"/>
    </row>
    <row r="102" spans="1:1" x14ac:dyDescent="0.2">
      <c r="A102" s="296"/>
    </row>
    <row r="103" spans="1:1" x14ac:dyDescent="0.2">
      <c r="A103" s="296"/>
    </row>
    <row r="104" spans="1:1" x14ac:dyDescent="0.2">
      <c r="A104" s="296"/>
    </row>
    <row r="105" spans="1:1" x14ac:dyDescent="0.2">
      <c r="A105" s="296"/>
    </row>
    <row r="106" spans="1:1" x14ac:dyDescent="0.2">
      <c r="A106" s="296"/>
    </row>
    <row r="107" spans="1:1" x14ac:dyDescent="0.2">
      <c r="A107" s="296"/>
    </row>
  </sheetData>
  <sheetProtection algorithmName="SHA-512" hashValue="NFirbLrHBnbUlXFVKiopBNWUb+ioLdA4zXL/P1Gk+sIsYtTJw+Y1qQ6DMrEGI+Ge+Z3YlT90qXWaneuwm40J0g==" saltValue="ONABx08q8BPFdKb2xcS+Zw==" spinCount="100000" sheet="1" objects="1" scenarios="1" selectLockedCells="1"/>
  <mergeCells count="1">
    <mergeCell ref="B3:M3"/>
  </mergeCells>
  <phoneticPr fontId="0" type="noConversion"/>
  <pageMargins left="0.78740157499999996" right="0.78740157499999996" top="0.984251969" bottom="0.984251969" header="0.4921259845" footer="0.4921259845"/>
  <pageSetup paperSize="9" scale="58"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Tabelle4"/>
  <dimension ref="A1:E94"/>
  <sheetViews>
    <sheetView view="pageBreakPreview" zoomScale="115" zoomScaleNormal="100" zoomScaleSheetLayoutView="115" workbookViewId="0">
      <selection activeCell="F34" sqref="F34"/>
    </sheetView>
  </sheetViews>
  <sheetFormatPr baseColWidth="10" defaultRowHeight="12.75" x14ac:dyDescent="0.2"/>
  <cols>
    <col min="1" max="1" width="33.85546875" style="34" customWidth="1"/>
    <col min="2" max="3" width="13.85546875" style="34" customWidth="1"/>
    <col min="4" max="4" width="12.42578125" style="34" customWidth="1"/>
    <col min="5" max="16384" width="11.42578125" style="34"/>
  </cols>
  <sheetData>
    <row r="1" spans="1:5" x14ac:dyDescent="0.2">
      <c r="A1" s="5"/>
      <c r="B1" s="5"/>
      <c r="C1" s="5"/>
      <c r="D1" s="5"/>
      <c r="E1" s="5"/>
    </row>
    <row r="2" spans="1:5" ht="18" x14ac:dyDescent="0.25">
      <c r="A2" s="330" t="s">
        <v>25</v>
      </c>
      <c r="B2" s="240"/>
      <c r="C2" s="5"/>
      <c r="D2" s="5"/>
      <c r="E2" s="5"/>
    </row>
    <row r="3" spans="1:5" ht="13.5" thickBot="1" x14ac:dyDescent="0.25"/>
    <row r="4" spans="1:5" ht="13.5" thickBot="1" x14ac:dyDescent="0.25">
      <c r="A4" s="321" t="s">
        <v>26</v>
      </c>
      <c r="B4" s="331" t="s">
        <v>208</v>
      </c>
      <c r="C4" s="332" t="s">
        <v>209</v>
      </c>
      <c r="D4" s="333" t="s">
        <v>210</v>
      </c>
      <c r="E4" s="5"/>
    </row>
    <row r="5" spans="1:5" x14ac:dyDescent="0.2">
      <c r="A5" s="13" t="s">
        <v>27</v>
      </c>
      <c r="B5" s="334"/>
      <c r="C5" s="335"/>
      <c r="D5" s="336"/>
      <c r="E5" s="5"/>
    </row>
    <row r="6" spans="1:5" x14ac:dyDescent="0.2">
      <c r="A6" s="6" t="s">
        <v>28</v>
      </c>
      <c r="B6" s="297"/>
      <c r="C6" s="298"/>
      <c r="D6" s="299"/>
      <c r="E6" s="5"/>
    </row>
    <row r="7" spans="1:5" s="5" customFormat="1" x14ac:dyDescent="0.2">
      <c r="A7" s="6" t="s">
        <v>29</v>
      </c>
      <c r="B7" s="102">
        <f>SUM(B8:B10)</f>
        <v>0</v>
      </c>
      <c r="C7" s="83">
        <f>SUM(C8:C10)</f>
        <v>0</v>
      </c>
      <c r="D7" s="98">
        <f>SUM(D8:D10)</f>
        <v>0</v>
      </c>
    </row>
    <row r="8" spans="1:5" x14ac:dyDescent="0.2">
      <c r="A8" s="6" t="s">
        <v>30</v>
      </c>
      <c r="B8" s="297"/>
      <c r="C8" s="298"/>
      <c r="D8" s="299"/>
      <c r="E8" s="5"/>
    </row>
    <row r="9" spans="1:5" x14ac:dyDescent="0.2">
      <c r="A9" s="6" t="s">
        <v>31</v>
      </c>
      <c r="B9" s="297"/>
      <c r="C9" s="298"/>
      <c r="D9" s="299"/>
      <c r="E9" s="5"/>
    </row>
    <row r="10" spans="1:5" x14ac:dyDescent="0.2">
      <c r="A10" s="6" t="s">
        <v>32</v>
      </c>
      <c r="B10" s="297"/>
      <c r="C10" s="298"/>
      <c r="D10" s="299"/>
      <c r="E10" s="5"/>
    </row>
    <row r="11" spans="1:5" x14ac:dyDescent="0.2">
      <c r="A11" s="6"/>
      <c r="B11" s="102"/>
      <c r="C11" s="83"/>
      <c r="D11" s="337"/>
      <c r="E11" s="5"/>
    </row>
    <row r="12" spans="1:5" s="5" customFormat="1" x14ac:dyDescent="0.2">
      <c r="A12" s="6" t="s">
        <v>33</v>
      </c>
      <c r="B12" s="102">
        <f>SUM(B13:B14)</f>
        <v>0</v>
      </c>
      <c r="C12" s="83">
        <f>SUM(C13:C14)</f>
        <v>0</v>
      </c>
      <c r="D12" s="98">
        <f>SUM(D13:D14)</f>
        <v>0</v>
      </c>
    </row>
    <row r="13" spans="1:5" x14ac:dyDescent="0.2">
      <c r="A13" s="6" t="s">
        <v>34</v>
      </c>
      <c r="B13" s="297"/>
      <c r="C13" s="298"/>
      <c r="D13" s="299"/>
      <c r="E13" s="5"/>
    </row>
    <row r="14" spans="1:5" x14ac:dyDescent="0.2">
      <c r="A14" s="6" t="s">
        <v>35</v>
      </c>
      <c r="B14" s="297"/>
      <c r="C14" s="298"/>
      <c r="D14" s="299"/>
      <c r="E14" s="5"/>
    </row>
    <row r="15" spans="1:5" x14ac:dyDescent="0.2">
      <c r="A15" s="6"/>
      <c r="B15" s="102"/>
      <c r="C15" s="83"/>
      <c r="D15" s="337"/>
      <c r="E15" s="5"/>
    </row>
    <row r="16" spans="1:5" s="60" customFormat="1" x14ac:dyDescent="0.2">
      <c r="A16" s="13" t="s">
        <v>36</v>
      </c>
      <c r="B16" s="99">
        <f>B6+B7+B12</f>
        <v>0</v>
      </c>
      <c r="C16" s="84">
        <f>C6+C7+C12</f>
        <v>0</v>
      </c>
      <c r="D16" s="90">
        <f>D6+D7+D12</f>
        <v>0</v>
      </c>
    </row>
    <row r="17" spans="1:5" x14ac:dyDescent="0.2">
      <c r="A17" s="6"/>
      <c r="B17" s="102"/>
      <c r="C17" s="83"/>
      <c r="D17" s="337"/>
      <c r="E17" s="5"/>
    </row>
    <row r="18" spans="1:5" s="38" customFormat="1" x14ac:dyDescent="0.2">
      <c r="A18" s="13" t="s">
        <v>37</v>
      </c>
      <c r="B18" s="99"/>
      <c r="C18" s="84"/>
      <c r="D18" s="338"/>
      <c r="E18" s="60"/>
    </row>
    <row r="19" spans="1:5" s="5" customFormat="1" x14ac:dyDescent="0.2">
      <c r="A19" s="6" t="s">
        <v>38</v>
      </c>
      <c r="B19" s="102">
        <f>SUM(B20:B22)</f>
        <v>0</v>
      </c>
      <c r="C19" s="83">
        <f>SUM(C20:C22)</f>
        <v>0</v>
      </c>
      <c r="D19" s="98">
        <f>SUM(D20:D22)</f>
        <v>0</v>
      </c>
    </row>
    <row r="20" spans="1:5" x14ac:dyDescent="0.2">
      <c r="A20" s="6" t="s">
        <v>39</v>
      </c>
      <c r="B20" s="297"/>
      <c r="C20" s="298"/>
      <c r="D20" s="299"/>
      <c r="E20" s="5"/>
    </row>
    <row r="21" spans="1:5" x14ac:dyDescent="0.2">
      <c r="A21" s="6" t="s">
        <v>40</v>
      </c>
      <c r="B21" s="297"/>
      <c r="C21" s="298"/>
      <c r="D21" s="299"/>
      <c r="E21" s="5"/>
    </row>
    <row r="22" spans="1:5" x14ac:dyDescent="0.2">
      <c r="A22" s="6" t="s">
        <v>41</v>
      </c>
      <c r="B22" s="297"/>
      <c r="C22" s="298"/>
      <c r="D22" s="299"/>
      <c r="E22" s="5"/>
    </row>
    <row r="23" spans="1:5" x14ac:dyDescent="0.2">
      <c r="A23" s="6"/>
      <c r="B23" s="102"/>
      <c r="C23" s="83"/>
      <c r="D23" s="337"/>
      <c r="E23" s="5"/>
    </row>
    <row r="24" spans="1:5" s="5" customFormat="1" x14ac:dyDescent="0.2">
      <c r="A24" s="6" t="s">
        <v>42</v>
      </c>
      <c r="B24" s="102">
        <f>SUM(B25:B28)</f>
        <v>0</v>
      </c>
      <c r="C24" s="83">
        <f>SUM(C25:C28)</f>
        <v>0</v>
      </c>
      <c r="D24" s="98">
        <f>SUM(D25:D28)</f>
        <v>0</v>
      </c>
    </row>
    <row r="25" spans="1:5" x14ac:dyDescent="0.2">
      <c r="A25" s="6" t="s">
        <v>43</v>
      </c>
      <c r="B25" s="297"/>
      <c r="C25" s="298"/>
      <c r="D25" s="299"/>
      <c r="E25" s="5"/>
    </row>
    <row r="26" spans="1:5" x14ac:dyDescent="0.2">
      <c r="A26" s="6" t="s">
        <v>44</v>
      </c>
      <c r="B26" s="297"/>
      <c r="C26" s="298"/>
      <c r="D26" s="299"/>
      <c r="E26" s="5"/>
    </row>
    <row r="27" spans="1:5" x14ac:dyDescent="0.2">
      <c r="A27" s="6" t="s">
        <v>45</v>
      </c>
      <c r="B27" s="297"/>
      <c r="C27" s="298"/>
      <c r="D27" s="299"/>
      <c r="E27" s="5"/>
    </row>
    <row r="28" spans="1:5" x14ac:dyDescent="0.2">
      <c r="A28" s="6" t="s">
        <v>46</v>
      </c>
      <c r="B28" s="297"/>
      <c r="C28" s="298"/>
      <c r="D28" s="299"/>
      <c r="E28" s="5"/>
    </row>
    <row r="29" spans="1:5" x14ac:dyDescent="0.2">
      <c r="A29" s="6"/>
      <c r="B29" s="102"/>
      <c r="C29" s="83"/>
      <c r="D29" s="337"/>
      <c r="E29" s="5"/>
    </row>
    <row r="30" spans="1:5" x14ac:dyDescent="0.2">
      <c r="A30" s="6" t="s">
        <v>47</v>
      </c>
      <c r="B30" s="297"/>
      <c r="C30" s="298"/>
      <c r="D30" s="299"/>
      <c r="E30" s="5"/>
    </row>
    <row r="31" spans="1:5" x14ac:dyDescent="0.2">
      <c r="A31" s="6"/>
      <c r="B31" s="102"/>
      <c r="C31" s="83"/>
      <c r="D31" s="337"/>
      <c r="E31" s="5"/>
    </row>
    <row r="32" spans="1:5" s="60" customFormat="1" x14ac:dyDescent="0.2">
      <c r="A32" s="13" t="s">
        <v>48</v>
      </c>
      <c r="B32" s="99">
        <f>B30+B24+B19</f>
        <v>0</v>
      </c>
      <c r="C32" s="84">
        <f>C30+C24+C19</f>
        <v>0</v>
      </c>
      <c r="D32" s="90">
        <f>D30+D24+D19</f>
        <v>0</v>
      </c>
    </row>
    <row r="33" spans="1:5" x14ac:dyDescent="0.2">
      <c r="A33" s="6"/>
      <c r="B33" s="102"/>
      <c r="C33" s="83"/>
      <c r="D33" s="337"/>
      <c r="E33" s="5"/>
    </row>
    <row r="34" spans="1:5" s="38" customFormat="1" x14ac:dyDescent="0.2">
      <c r="A34" s="13" t="s">
        <v>49</v>
      </c>
      <c r="B34" s="300"/>
      <c r="C34" s="301"/>
      <c r="D34" s="302"/>
      <c r="E34" s="60"/>
    </row>
    <row r="35" spans="1:5" x14ac:dyDescent="0.2">
      <c r="A35" s="6"/>
      <c r="B35" s="102"/>
      <c r="C35" s="83"/>
      <c r="D35" s="337"/>
      <c r="E35" s="5"/>
    </row>
    <row r="36" spans="1:5" s="60" customFormat="1" ht="13.5" thickBot="1" x14ac:dyDescent="0.25">
      <c r="A36" s="101" t="s">
        <v>50</v>
      </c>
      <c r="B36" s="100">
        <f>B34+B32+B16</f>
        <v>0</v>
      </c>
      <c r="C36" s="91">
        <f>C34+C32+C16</f>
        <v>0</v>
      </c>
      <c r="D36" s="92">
        <f>D34+D32+D16</f>
        <v>0</v>
      </c>
    </row>
    <row r="37" spans="1:5" x14ac:dyDescent="0.2">
      <c r="A37" s="322"/>
      <c r="B37" s="5"/>
      <c r="C37" s="5"/>
      <c r="D37" s="5"/>
      <c r="E37" s="5"/>
    </row>
    <row r="38" spans="1:5" x14ac:dyDescent="0.2">
      <c r="A38" s="322"/>
      <c r="B38" s="5"/>
      <c r="C38" s="5"/>
      <c r="D38" s="5"/>
      <c r="E38" s="5"/>
    </row>
    <row r="39" spans="1:5" x14ac:dyDescent="0.2">
      <c r="A39" s="322"/>
      <c r="B39" s="5"/>
      <c r="C39" s="5"/>
      <c r="D39" s="5"/>
      <c r="E39" s="5"/>
    </row>
    <row r="40" spans="1:5" x14ac:dyDescent="0.2">
      <c r="A40" s="322"/>
      <c r="B40" s="5"/>
      <c r="C40" s="5"/>
      <c r="D40" s="5"/>
      <c r="E40" s="5"/>
    </row>
    <row r="41" spans="1:5" x14ac:dyDescent="0.2">
      <c r="A41" s="322"/>
      <c r="B41" s="5"/>
      <c r="C41" s="5"/>
      <c r="D41" s="5"/>
      <c r="E41" s="5"/>
    </row>
    <row r="42" spans="1:5" x14ac:dyDescent="0.2">
      <c r="A42" s="322"/>
      <c r="B42" s="5"/>
      <c r="C42" s="5"/>
      <c r="D42" s="5"/>
      <c r="E42" s="5"/>
    </row>
    <row r="43" spans="1:5" x14ac:dyDescent="0.2">
      <c r="A43" s="322"/>
      <c r="B43" s="5"/>
      <c r="C43" s="5"/>
      <c r="D43" s="5"/>
      <c r="E43" s="5"/>
    </row>
    <row r="44" spans="1:5" x14ac:dyDescent="0.2">
      <c r="A44" s="322"/>
      <c r="B44" s="5"/>
      <c r="C44" s="5"/>
      <c r="D44" s="5"/>
      <c r="E44" s="5"/>
    </row>
    <row r="45" spans="1:5" ht="13.5" thickBot="1" x14ac:dyDescent="0.25">
      <c r="A45" s="323"/>
      <c r="B45" s="5"/>
      <c r="C45" s="5"/>
      <c r="D45" s="5"/>
      <c r="E45" s="5"/>
    </row>
    <row r="46" spans="1:5" ht="13.5" thickBot="1" x14ac:dyDescent="0.25">
      <c r="A46" s="324" t="s">
        <v>51</v>
      </c>
      <c r="B46" s="331" t="s">
        <v>208</v>
      </c>
      <c r="C46" s="332" t="s">
        <v>209</v>
      </c>
      <c r="D46" s="333" t="s">
        <v>210</v>
      </c>
      <c r="E46" s="5"/>
    </row>
    <row r="47" spans="1:5" x14ac:dyDescent="0.2">
      <c r="A47" s="13" t="s">
        <v>52</v>
      </c>
      <c r="B47" s="102"/>
      <c r="C47" s="83"/>
      <c r="D47" s="98"/>
      <c r="E47" s="5"/>
    </row>
    <row r="48" spans="1:5" x14ac:dyDescent="0.2">
      <c r="A48" s="325"/>
      <c r="B48" s="297"/>
      <c r="C48" s="298"/>
      <c r="D48" s="303"/>
      <c r="E48" s="5"/>
    </row>
    <row r="49" spans="1:5" x14ac:dyDescent="0.2">
      <c r="A49" s="325"/>
      <c r="B49" s="297"/>
      <c r="C49" s="298"/>
      <c r="D49" s="303"/>
      <c r="E49" s="5"/>
    </row>
    <row r="50" spans="1:5" x14ac:dyDescent="0.2">
      <c r="A50" s="325"/>
      <c r="B50" s="297"/>
      <c r="C50" s="298"/>
      <c r="D50" s="303"/>
      <c r="E50" s="5"/>
    </row>
    <row r="51" spans="1:5" x14ac:dyDescent="0.2">
      <c r="A51" s="325"/>
      <c r="B51" s="297"/>
      <c r="C51" s="298"/>
      <c r="D51" s="303"/>
      <c r="E51" s="5"/>
    </row>
    <row r="52" spans="1:5" x14ac:dyDescent="0.2">
      <c r="A52" s="13"/>
      <c r="B52" s="102"/>
      <c r="C52" s="83"/>
      <c r="D52" s="98"/>
      <c r="E52" s="5"/>
    </row>
    <row r="53" spans="1:5" s="60" customFormat="1" x14ac:dyDescent="0.2">
      <c r="A53" s="13" t="s">
        <v>53</v>
      </c>
      <c r="B53" s="99">
        <f>SUM(B48:B51)</f>
        <v>0</v>
      </c>
      <c r="C53" s="84">
        <f>SUM(C48:C51)</f>
        <v>0</v>
      </c>
      <c r="D53" s="90">
        <f>SUM(D48:D51)</f>
        <v>0</v>
      </c>
    </row>
    <row r="54" spans="1:5" x14ac:dyDescent="0.2">
      <c r="A54" s="6"/>
      <c r="B54" s="102"/>
      <c r="C54" s="83"/>
      <c r="D54" s="98"/>
      <c r="E54" s="5"/>
    </row>
    <row r="55" spans="1:5" s="38" customFormat="1" x14ac:dyDescent="0.2">
      <c r="A55" s="13" t="s">
        <v>54</v>
      </c>
      <c r="B55" s="99"/>
      <c r="C55" s="84"/>
      <c r="D55" s="90"/>
      <c r="E55" s="60"/>
    </row>
    <row r="56" spans="1:5" x14ac:dyDescent="0.2">
      <c r="A56" s="325" t="s">
        <v>55</v>
      </c>
      <c r="B56" s="297"/>
      <c r="C56" s="298"/>
      <c r="D56" s="303"/>
      <c r="E56" s="5"/>
    </row>
    <row r="57" spans="1:5" x14ac:dyDescent="0.2">
      <c r="A57" s="325" t="s">
        <v>56</v>
      </c>
      <c r="B57" s="297"/>
      <c r="C57" s="298"/>
      <c r="D57" s="303"/>
      <c r="E57" s="5"/>
    </row>
    <row r="58" spans="1:5" x14ac:dyDescent="0.2">
      <c r="A58" s="325"/>
      <c r="B58" s="102"/>
      <c r="C58" s="83"/>
      <c r="D58" s="98"/>
      <c r="E58" s="5"/>
    </row>
    <row r="59" spans="1:5" s="60" customFormat="1" x14ac:dyDescent="0.2">
      <c r="A59" s="13" t="s">
        <v>57</v>
      </c>
      <c r="B59" s="99">
        <f>SUM(B56:B57)</f>
        <v>0</v>
      </c>
      <c r="C59" s="84">
        <f>SUM(C56:C57)</f>
        <v>0</v>
      </c>
      <c r="D59" s="90">
        <f>SUM(D56:D57)</f>
        <v>0</v>
      </c>
    </row>
    <row r="60" spans="1:5" x14ac:dyDescent="0.2">
      <c r="A60" s="13"/>
      <c r="B60" s="102"/>
      <c r="C60" s="83"/>
      <c r="D60" s="98"/>
      <c r="E60" s="5"/>
    </row>
    <row r="61" spans="1:5" x14ac:dyDescent="0.2">
      <c r="A61" s="13" t="s">
        <v>58</v>
      </c>
      <c r="B61" s="102"/>
      <c r="C61" s="83"/>
      <c r="D61" s="98"/>
      <c r="E61" s="5"/>
    </row>
    <row r="62" spans="1:5" x14ac:dyDescent="0.2">
      <c r="A62" s="325" t="s">
        <v>59</v>
      </c>
      <c r="B62" s="297"/>
      <c r="C62" s="298"/>
      <c r="D62" s="303"/>
    </row>
    <row r="63" spans="1:5" x14ac:dyDescent="0.2">
      <c r="A63" s="325" t="s">
        <v>60</v>
      </c>
      <c r="B63" s="297"/>
      <c r="C63" s="298"/>
      <c r="D63" s="303"/>
      <c r="E63" s="5"/>
    </row>
    <row r="64" spans="1:5" x14ac:dyDescent="0.2">
      <c r="A64" s="325" t="s">
        <v>61</v>
      </c>
      <c r="B64" s="297"/>
      <c r="C64" s="298"/>
      <c r="D64" s="303"/>
      <c r="E64" s="5"/>
    </row>
    <row r="65" spans="1:5" x14ac:dyDescent="0.2">
      <c r="A65" s="325" t="s">
        <v>62</v>
      </c>
      <c r="B65" s="297"/>
      <c r="C65" s="298"/>
      <c r="D65" s="303"/>
      <c r="E65" s="5"/>
    </row>
    <row r="66" spans="1:5" x14ac:dyDescent="0.2">
      <c r="A66" s="325" t="s">
        <v>63</v>
      </c>
      <c r="B66" s="297"/>
      <c r="C66" s="298"/>
      <c r="D66" s="303"/>
      <c r="E66" s="5"/>
    </row>
    <row r="67" spans="1:5" x14ac:dyDescent="0.2">
      <c r="A67" s="325" t="s">
        <v>64</v>
      </c>
      <c r="B67" s="297"/>
      <c r="C67" s="298"/>
      <c r="D67" s="303"/>
      <c r="E67" s="5"/>
    </row>
    <row r="68" spans="1:5" x14ac:dyDescent="0.2">
      <c r="A68" s="325"/>
      <c r="B68" s="102"/>
      <c r="C68" s="83"/>
      <c r="D68" s="98"/>
      <c r="E68" s="5"/>
    </row>
    <row r="69" spans="1:5" s="60" customFormat="1" x14ac:dyDescent="0.2">
      <c r="A69" s="13" t="s">
        <v>65</v>
      </c>
      <c r="B69" s="99">
        <f>SUM(B62:B67)</f>
        <v>0</v>
      </c>
      <c r="C69" s="84">
        <f>SUM(C62:C67)</f>
        <v>0</v>
      </c>
      <c r="D69" s="90">
        <f>SUM(D62:D67)</f>
        <v>0</v>
      </c>
    </row>
    <row r="70" spans="1:5" x14ac:dyDescent="0.2">
      <c r="A70" s="325"/>
      <c r="B70" s="102"/>
      <c r="C70" s="83"/>
      <c r="D70" s="98"/>
      <c r="E70" s="5"/>
    </row>
    <row r="71" spans="1:5" x14ac:dyDescent="0.2">
      <c r="A71" s="13" t="s">
        <v>66</v>
      </c>
      <c r="B71" s="297"/>
      <c r="C71" s="298"/>
      <c r="D71" s="303"/>
    </row>
    <row r="72" spans="1:5" x14ac:dyDescent="0.2">
      <c r="A72" s="6"/>
      <c r="B72" s="102"/>
      <c r="C72" s="83"/>
      <c r="D72" s="98"/>
      <c r="E72" s="5"/>
    </row>
    <row r="73" spans="1:5" s="60" customFormat="1" ht="13.5" thickBot="1" x14ac:dyDescent="0.25">
      <c r="A73" s="101" t="s">
        <v>67</v>
      </c>
      <c r="B73" s="100">
        <f>B71+B69+B59+B53</f>
        <v>0</v>
      </c>
      <c r="C73" s="91">
        <f>C71+C69+C59+C53</f>
        <v>0</v>
      </c>
      <c r="D73" s="92">
        <f>D71+D69+D59+D53</f>
        <v>0</v>
      </c>
    </row>
    <row r="74" spans="1:5" x14ac:dyDescent="0.2">
      <c r="A74" s="5"/>
      <c r="B74" s="5"/>
      <c r="C74" s="5"/>
      <c r="D74" s="5"/>
      <c r="E74" s="5"/>
    </row>
    <row r="75" spans="1:5" x14ac:dyDescent="0.2">
      <c r="A75" s="326"/>
      <c r="B75" s="5"/>
      <c r="C75" s="5"/>
      <c r="D75" s="5"/>
      <c r="E75" s="5"/>
    </row>
    <row r="76" spans="1:5" x14ac:dyDescent="0.2">
      <c r="A76" s="5"/>
      <c r="B76" s="5"/>
      <c r="C76" s="5"/>
      <c r="D76" s="5"/>
      <c r="E76" s="5"/>
    </row>
    <row r="77" spans="1:5" x14ac:dyDescent="0.2">
      <c r="A77" s="5"/>
      <c r="B77" s="5"/>
      <c r="C77" s="5"/>
      <c r="D77" s="5"/>
      <c r="E77" s="5"/>
    </row>
    <row r="78" spans="1:5" ht="18" x14ac:dyDescent="0.25">
      <c r="A78" s="327" t="s">
        <v>68</v>
      </c>
      <c r="B78" s="5"/>
      <c r="C78" s="5"/>
      <c r="D78" s="5"/>
      <c r="E78" s="5"/>
    </row>
    <row r="79" spans="1:5" ht="13.5" thickBot="1" x14ac:dyDescent="0.25">
      <c r="A79" s="5"/>
      <c r="B79" s="5"/>
      <c r="C79" s="5"/>
      <c r="D79" s="5"/>
      <c r="E79" s="5"/>
    </row>
    <row r="80" spans="1:5" ht="13.5" thickBot="1" x14ac:dyDescent="0.25">
      <c r="A80" s="321"/>
      <c r="B80" s="331" t="s">
        <v>208</v>
      </c>
      <c r="C80" s="332" t="s">
        <v>209</v>
      </c>
      <c r="D80" s="333" t="s">
        <v>210</v>
      </c>
      <c r="E80" s="5"/>
    </row>
    <row r="81" spans="1:5" x14ac:dyDescent="0.2">
      <c r="A81" s="13" t="s">
        <v>69</v>
      </c>
      <c r="B81" s="323"/>
      <c r="C81" s="340"/>
      <c r="D81" s="341"/>
      <c r="E81" s="5"/>
    </row>
    <row r="82" spans="1:5" x14ac:dyDescent="0.2">
      <c r="A82" s="6" t="s">
        <v>70</v>
      </c>
      <c r="B82" s="194" t="str">
        <f>IF(ISERR(B53/B73),"",B53/B73)</f>
        <v/>
      </c>
      <c r="C82" s="195" t="str">
        <f>IF(ISERR(C53/C73),"",C53/C73)</f>
        <v/>
      </c>
      <c r="D82" s="196" t="str">
        <f>IF(ISERR(D53/D73),"",D53/D73)</f>
        <v/>
      </c>
      <c r="E82" s="5"/>
    </row>
    <row r="83" spans="1:5" x14ac:dyDescent="0.2">
      <c r="A83" s="6" t="s">
        <v>71</v>
      </c>
      <c r="B83" s="194" t="str">
        <f>IF(ISERR(B69/B73),"",B69/B73)</f>
        <v/>
      </c>
      <c r="C83" s="195" t="str">
        <f>IF(ISERR(C69/C73),"",C69/C73)</f>
        <v/>
      </c>
      <c r="D83" s="196" t="str">
        <f>IF(ISERR(D69/D73),"",D69/D73)</f>
        <v/>
      </c>
      <c r="E83" s="5"/>
    </row>
    <row r="84" spans="1:5" x14ac:dyDescent="0.2">
      <c r="A84" s="6" t="s">
        <v>72</v>
      </c>
      <c r="B84" s="194" t="str">
        <f>IF(ISERR(B16/B36),"",B16/B36)</f>
        <v/>
      </c>
      <c r="C84" s="195" t="str">
        <f>IF(ISERR(C16/C36),"",C16/C36)</f>
        <v/>
      </c>
      <c r="D84" s="196" t="str">
        <f>IF(ISERR(D16/D36),"",D16/D36)</f>
        <v/>
      </c>
      <c r="E84" s="5"/>
    </row>
    <row r="85" spans="1:5" x14ac:dyDescent="0.2">
      <c r="A85" s="6"/>
      <c r="B85" s="40"/>
      <c r="C85" s="83"/>
      <c r="D85" s="337"/>
      <c r="E85" s="5"/>
    </row>
    <row r="86" spans="1:5" ht="24" x14ac:dyDescent="0.2">
      <c r="A86" s="328" t="s">
        <v>107</v>
      </c>
      <c r="B86" s="339"/>
      <c r="C86" s="83"/>
      <c r="D86" s="337"/>
      <c r="E86" s="5"/>
    </row>
    <row r="87" spans="1:5" x14ac:dyDescent="0.2">
      <c r="A87" s="6" t="s">
        <v>73</v>
      </c>
      <c r="B87" s="304"/>
      <c r="C87" s="305"/>
      <c r="D87" s="306"/>
      <c r="E87" s="5"/>
    </row>
    <row r="88" spans="1:5" x14ac:dyDescent="0.2">
      <c r="A88" s="6" t="s">
        <v>74</v>
      </c>
      <c r="B88" s="304"/>
      <c r="C88" s="305"/>
      <c r="D88" s="306"/>
      <c r="E88" s="5"/>
    </row>
    <row r="89" spans="1:5" x14ac:dyDescent="0.2">
      <c r="A89" s="6" t="s">
        <v>75</v>
      </c>
      <c r="B89" s="307"/>
      <c r="C89" s="298"/>
      <c r="D89" s="299"/>
      <c r="E89" s="5"/>
    </row>
    <row r="90" spans="1:5" x14ac:dyDescent="0.2">
      <c r="A90" s="6" t="s">
        <v>76</v>
      </c>
      <c r="B90" s="304"/>
      <c r="C90" s="305"/>
      <c r="D90" s="306"/>
      <c r="E90" s="5"/>
    </row>
    <row r="91" spans="1:5" x14ac:dyDescent="0.2">
      <c r="A91" s="6"/>
      <c r="B91" s="40"/>
      <c r="C91" s="83"/>
      <c r="D91" s="337"/>
      <c r="E91" s="5"/>
    </row>
    <row r="92" spans="1:5" x14ac:dyDescent="0.2">
      <c r="A92" s="13" t="s">
        <v>77</v>
      </c>
      <c r="B92" s="40"/>
      <c r="C92" s="83"/>
      <c r="D92" s="337"/>
      <c r="E92" s="5"/>
    </row>
    <row r="93" spans="1:5" x14ac:dyDescent="0.2">
      <c r="A93" s="6" t="s">
        <v>78</v>
      </c>
      <c r="B93" s="197" t="str">
        <f>IF(ISERR(B30/B64),"",B30/B64)</f>
        <v/>
      </c>
      <c r="C93" s="195" t="str">
        <f>IF(ISERR(C30/C64),"",C30/C64)</f>
        <v/>
      </c>
      <c r="D93" s="196" t="str">
        <f>IF(ISERR(D30/D64),"",D30/D64)</f>
        <v/>
      </c>
      <c r="E93" s="5"/>
    </row>
    <row r="94" spans="1:5" ht="13.5" thickBot="1" x14ac:dyDescent="0.25">
      <c r="A94" s="329" t="s">
        <v>79</v>
      </c>
      <c r="B94" s="198" t="str">
        <f>IF(ISERR((B30+B19)/B64),"",B30/B64)</f>
        <v/>
      </c>
      <c r="C94" s="199" t="str">
        <f>IF(ISERR((C30+C19)/C64),"",C30/C64)</f>
        <v/>
      </c>
      <c r="D94" s="200" t="str">
        <f>IF(ISERR((D30+D19)/D64),"",D30/D64)</f>
        <v/>
      </c>
      <c r="E94" s="5"/>
    </row>
  </sheetData>
  <sheetProtection algorithmName="SHA-512" hashValue="czYgCeaIlDXgrKWZPC1xGbJAHZYyj6ywuSOKgajLpnnDzhVYNfItaX2bJHawc9KqD5M9cQZHLjL5jqB1UTgOAw==" saltValue="8NAUvhF1Wj7r6JFy7oTk+w==" spinCount="100000" sheet="1" selectLockedCells="1"/>
  <phoneticPr fontId="0" type="noConversion"/>
  <pageMargins left="0.78740157499999996" right="0.78740157499999996" top="0.984251969" bottom="0.984251969" header="0.4921259845" footer="0.4921259845"/>
  <pageSetup paperSize="9" fitToWidth="0" fitToHeight="0" orientation="portrait" r:id="rId1"/>
  <headerFooter alignWithMargins="0"/>
  <rowBreaks count="1" manualBreakCount="1">
    <brk id="41" max="16383" man="1"/>
  </rowBreaks>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Tabelle5">
    <pageSetUpPr fitToPage="1"/>
  </sheetPr>
  <dimension ref="A1:B10"/>
  <sheetViews>
    <sheetView view="pageBreakPreview" zoomScaleNormal="100" workbookViewId="0">
      <selection activeCell="B2" sqref="B2"/>
    </sheetView>
  </sheetViews>
  <sheetFormatPr baseColWidth="10" defaultRowHeight="12.75" x14ac:dyDescent="0.2"/>
  <cols>
    <col min="1" max="1" width="15.140625" customWidth="1"/>
    <col min="2" max="2" width="86.85546875" customWidth="1"/>
  </cols>
  <sheetData>
    <row r="1" spans="1:2" ht="18" x14ac:dyDescent="0.25">
      <c r="A1" s="17" t="s">
        <v>211</v>
      </c>
    </row>
    <row r="2" spans="1:2" ht="31.5" customHeight="1" thickBot="1" x14ac:dyDescent="0.25"/>
    <row r="3" spans="1:2" ht="30" customHeight="1" thickBot="1" x14ac:dyDescent="0.3">
      <c r="A3" s="103" t="s">
        <v>90</v>
      </c>
      <c r="B3" s="97" t="s">
        <v>91</v>
      </c>
    </row>
    <row r="4" spans="1:2" ht="30" customHeight="1" x14ac:dyDescent="0.2">
      <c r="A4" s="94" t="s">
        <v>92</v>
      </c>
      <c r="B4" s="316"/>
    </row>
    <row r="5" spans="1:2" ht="30" customHeight="1" x14ac:dyDescent="0.2">
      <c r="A5" s="95" t="s">
        <v>195</v>
      </c>
      <c r="B5" s="319"/>
    </row>
    <row r="6" spans="1:2" ht="30" customHeight="1" x14ac:dyDescent="0.2">
      <c r="A6" s="105" t="s">
        <v>93</v>
      </c>
      <c r="B6" s="316"/>
    </row>
    <row r="7" spans="1:2" ht="30" customHeight="1" x14ac:dyDescent="0.2">
      <c r="A7" s="95" t="s">
        <v>94</v>
      </c>
      <c r="B7" s="319"/>
    </row>
    <row r="8" spans="1:2" ht="30" customHeight="1" x14ac:dyDescent="0.2">
      <c r="A8" s="105" t="s">
        <v>95</v>
      </c>
      <c r="B8" s="316"/>
    </row>
    <row r="9" spans="1:2" ht="30" customHeight="1" x14ac:dyDescent="0.2">
      <c r="A9" s="95" t="s">
        <v>96</v>
      </c>
      <c r="B9" s="319"/>
    </row>
    <row r="10" spans="1:2" ht="30" customHeight="1" thickBot="1" x14ac:dyDescent="0.25">
      <c r="A10" s="104" t="s">
        <v>97</v>
      </c>
      <c r="B10" s="320"/>
    </row>
  </sheetData>
  <sheetProtection selectLockedCells="1"/>
  <phoneticPr fontId="0" type="noConversion"/>
  <pageMargins left="0.78740157499999996" right="0.78740157499999996" top="0.984251969" bottom="0.984251969" header="0.4921259845" footer="0.4921259845"/>
  <pageSetup paperSize="9" scale="85"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Tabelle6">
    <pageSetUpPr fitToPage="1"/>
  </sheetPr>
  <dimension ref="A1:C12"/>
  <sheetViews>
    <sheetView view="pageBreakPreview" zoomScaleNormal="100" workbookViewId="0">
      <selection activeCell="B11" sqref="B11"/>
    </sheetView>
  </sheetViews>
  <sheetFormatPr baseColWidth="10" defaultRowHeight="12.75" x14ac:dyDescent="0.2"/>
  <cols>
    <col min="1" max="1" width="24.42578125" customWidth="1"/>
    <col min="2" max="2" width="78.5703125" customWidth="1"/>
  </cols>
  <sheetData>
    <row r="1" spans="1:3" ht="18" x14ac:dyDescent="0.25">
      <c r="A1" s="17" t="s">
        <v>212</v>
      </c>
    </row>
    <row r="2" spans="1:3" ht="31.5" customHeight="1" thickBot="1" x14ac:dyDescent="0.25"/>
    <row r="3" spans="1:3" ht="30" customHeight="1" thickBot="1" x14ac:dyDescent="0.3">
      <c r="A3" s="97" t="s">
        <v>98</v>
      </c>
      <c r="B3" s="93" t="s">
        <v>99</v>
      </c>
    </row>
    <row r="4" spans="1:3" ht="30" customHeight="1" x14ac:dyDescent="0.2">
      <c r="A4" s="105" t="s">
        <v>5</v>
      </c>
      <c r="B4" s="316"/>
    </row>
    <row r="5" spans="1:3" ht="30" customHeight="1" x14ac:dyDescent="0.2">
      <c r="A5" s="95" t="s">
        <v>100</v>
      </c>
      <c r="B5" s="317"/>
    </row>
    <row r="6" spans="1:3" ht="30" customHeight="1" x14ac:dyDescent="0.2">
      <c r="A6" s="95" t="s">
        <v>101</v>
      </c>
      <c r="B6" s="317"/>
    </row>
    <row r="7" spans="1:3" ht="30" customHeight="1" x14ac:dyDescent="0.2">
      <c r="A7" s="95" t="s">
        <v>102</v>
      </c>
      <c r="B7" s="317"/>
    </row>
    <row r="8" spans="1:3" ht="30" customHeight="1" x14ac:dyDescent="0.2">
      <c r="A8" s="95" t="s">
        <v>103</v>
      </c>
      <c r="B8" s="317"/>
      <c r="C8" s="18"/>
    </row>
    <row r="9" spans="1:3" ht="30" customHeight="1" x14ac:dyDescent="0.2">
      <c r="A9" s="95" t="s">
        <v>104</v>
      </c>
      <c r="B9" s="317"/>
    </row>
    <row r="10" spans="1:3" ht="30" customHeight="1" x14ac:dyDescent="0.2">
      <c r="A10" s="95" t="s">
        <v>24</v>
      </c>
      <c r="B10" s="317"/>
    </row>
    <row r="11" spans="1:3" ht="30" customHeight="1" x14ac:dyDescent="0.2">
      <c r="A11" s="95" t="s">
        <v>105</v>
      </c>
      <c r="B11" s="317"/>
    </row>
    <row r="12" spans="1:3" ht="30" customHeight="1" thickBot="1" x14ac:dyDescent="0.25">
      <c r="A12" s="96" t="s">
        <v>97</v>
      </c>
      <c r="B12" s="318"/>
    </row>
  </sheetData>
  <sheetProtection sheet="1" selectLockedCells="1"/>
  <phoneticPr fontId="0" type="noConversion"/>
  <pageMargins left="0.78740157499999996" right="0.78740157499999996" top="0.984251969" bottom="0.984251969" header="0.4921259845" footer="0.4921259845"/>
  <pageSetup paperSize="9" scale="84"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10</vt:i4>
      </vt:variant>
      <vt:variant>
        <vt:lpstr>Benannte Bereiche</vt:lpstr>
      </vt:variant>
      <vt:variant>
        <vt:i4>7</vt:i4>
      </vt:variant>
    </vt:vector>
  </HeadingPairs>
  <TitlesOfParts>
    <vt:vector size="17" baseType="lpstr">
      <vt:lpstr>Einleitung</vt:lpstr>
      <vt:lpstr>Bankenspiegel</vt:lpstr>
      <vt:lpstr>Plan GuV Vorjahr</vt:lpstr>
      <vt:lpstr>Plan GuV akt. Jahr</vt:lpstr>
      <vt:lpstr>Gesamtauswertung</vt:lpstr>
      <vt:lpstr>Liquiditätsplan</vt:lpstr>
      <vt:lpstr>Bilanz</vt:lpstr>
      <vt:lpstr>Eläuterungen Bilanz</vt:lpstr>
      <vt:lpstr>Erläuterungen GuV</vt:lpstr>
      <vt:lpstr>Tabelle1</vt:lpstr>
      <vt:lpstr>AuswertMonat</vt:lpstr>
      <vt:lpstr>'Erläuterungen GuV'!Druckbereich</vt:lpstr>
      <vt:lpstr>Gesamtauswertung!Druckbereich</vt:lpstr>
      <vt:lpstr>'Plan GuV akt. Jahr'!Druckbereich</vt:lpstr>
      <vt:lpstr>'Plan GuV Vorjahr'!Druckbereich</vt:lpstr>
      <vt:lpstr>'Plan GuV akt. Jahr'!Drucktitel</vt:lpstr>
      <vt:lpstr>'Plan GuV Vorjahr'!Drucktitel</vt:lpstr>
    </vt:vector>
  </TitlesOfParts>
  <Company>Volksbank Bad Saulgau eG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yk046hb</dc:creator>
  <cp:lastModifiedBy>Cornelia Laub</cp:lastModifiedBy>
  <cp:lastPrinted>2007-02-02T10:31:15Z</cp:lastPrinted>
  <dcterms:created xsi:type="dcterms:W3CDTF">2006-11-23T08:15:33Z</dcterms:created>
  <dcterms:modified xsi:type="dcterms:W3CDTF">2025-02-26T16:49:27Z</dcterms:modified>
</cp:coreProperties>
</file>